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5480" windowHeight="11160" activeTab="0"/>
  </bookViews>
  <sheets>
    <sheet name="Indicators" sheetId="1" r:id="rId1"/>
  </sheets>
  <definedNames>
    <definedName name="_xlnm.Print_Area" localSheetId="0">'Indicators'!$A$1:$M$109</definedName>
    <definedName name="_xlnm.Print_Titles" localSheetId="0">'Indicators'!$2:$2</definedName>
  </definedNames>
  <calcPr fullCalcOnLoad="1"/>
</workbook>
</file>

<file path=xl/comments1.xml><?xml version="1.0" encoding="utf-8"?>
<comments xmlns="http://schemas.openxmlformats.org/spreadsheetml/2006/main">
  <authors>
    <author>Magi</author>
  </authors>
  <commentList>
    <comment ref="M9" authorId="0">
      <text>
        <r>
          <rPr>
            <b/>
            <sz val="9"/>
            <rFont val="Tahoma"/>
            <family val="0"/>
          </rPr>
          <t>Magi:</t>
        </r>
        <r>
          <rPr>
            <sz val="9"/>
            <rFont val="Tahoma"/>
            <family val="0"/>
          </rPr>
          <t xml:space="preserve">
сгради разделено на 2
</t>
        </r>
      </text>
    </comment>
  </commentList>
</comments>
</file>

<file path=xl/sharedStrings.xml><?xml version="1.0" encoding="utf-8"?>
<sst xmlns="http://schemas.openxmlformats.org/spreadsheetml/2006/main" count="432" uniqueCount="167">
  <si>
    <t>Стратегическа цел 1. Устойчиво развитие на територията на общината</t>
  </si>
  <si>
    <t>Приоритет 1.1. Устойчиво градско развитие</t>
  </si>
  <si>
    <t xml:space="preserve">Приоритет 1.3. Развитие на транспортната и екологична  инфраструктура </t>
  </si>
  <si>
    <t>Стратегическа цел 2. Повишаване конкурентоспособността на местната икономика</t>
  </si>
  <si>
    <t>СП.Ц.2.1.2. Насърчаване на сътрудничеството и подкрепата за местния бизнес</t>
  </si>
  <si>
    <t>Приоритет 2.1. Развитие на високопроизводителна индустриална база и модерна иновативна инфраструктура</t>
  </si>
  <si>
    <t>СП.Ц.1.1.1. Повишаване на енергийната ефективност и техническите характеристики на административните сгради и жилищния сектор</t>
  </si>
  <si>
    <t xml:space="preserve">Мярка Обновяване на административните сгради на държавната и общинската администрация </t>
  </si>
  <si>
    <t>Мярка Благоустрояване на физическата среда</t>
  </si>
  <si>
    <t>Мярка Създаване на привлекателна и екологосъобразна образователна среда</t>
  </si>
  <si>
    <t>Мярка Подобряване на културната инфраструктура</t>
  </si>
  <si>
    <t>Мярка Модернизиране на здравната инфраструктура</t>
  </si>
  <si>
    <t>Мярка Разработване на устройствени планове и инвестиционни проекти за град Севлиево</t>
  </si>
  <si>
    <t>Мярка Изграждане на широколентова инфраструктура</t>
  </si>
  <si>
    <t>СП.Ц.1.2.2. Осигуряване на достъп на населението до основни услуги - здравни, социални,  образователни, културни и спортни</t>
  </si>
  <si>
    <t>Мярка Подобряване на инфраструктурата на детските градини и училищата</t>
  </si>
  <si>
    <t>Мярка Подобряване на социалната инфраструктура</t>
  </si>
  <si>
    <t xml:space="preserve">Мярка Подобряване на облика на селата </t>
  </si>
  <si>
    <t>СП.Ц.1.2.3.  Осигуряване на качествена жизнена среда</t>
  </si>
  <si>
    <t>СП.Ц.1.1.4. Осигуряване на устройственото планиране и инвестиционното проектиране</t>
  </si>
  <si>
    <t xml:space="preserve">СП.Ц.1.2.4. Подобряване на проектната готовност </t>
  </si>
  <si>
    <t xml:space="preserve">Мярка Осигуряване на инвестиционното проектиране </t>
  </si>
  <si>
    <t xml:space="preserve">СП.Ц.1.3.1. Подобряване на мобилността и свързаността с общинския център </t>
  </si>
  <si>
    <t>Мярка Изготвяне и актуализиране на планове за защита и управление на ЗЗ и ЗТ</t>
  </si>
  <si>
    <t>Мярка Развитие на инфраструктурата на индустриалните зони</t>
  </si>
  <si>
    <t>СП.Ц.2.1.1. Насърчаване на предприемачеството и развитието на малкия и среден бизнес</t>
  </si>
  <si>
    <t>Мярка Инвестиции в инфраструктура за туризъм и отдих</t>
  </si>
  <si>
    <t xml:space="preserve">СП.Ц.2.2.1. Насърчаване развитието на местния туризъм </t>
  </si>
  <si>
    <t>Мярка Постигане на социално сближаване чрез осигуряване на заетост</t>
  </si>
  <si>
    <t>СП.Ц.3.1.1. Постигане на социално сближаване и включване</t>
  </si>
  <si>
    <t>Мярка Разработване и въвеждане на мерки за осигуряване на условия за промоция на здраве и профилактика на болестите сред уязвимите групи</t>
  </si>
  <si>
    <t>Мярка Усъвършенстване на капацитета за разработване и изпълнение на политики за местно развитие</t>
  </si>
  <si>
    <t>Мярка Подобряване управлението на процесите и дейностите в общинската администрация</t>
  </si>
  <si>
    <t xml:space="preserve">СП.Ц.3.2.1. Осигуряване на качествени и достъпни обществени услуги </t>
  </si>
  <si>
    <t>СП.Ц.1.1.2.  Повишаване привлекателността на общинския център</t>
  </si>
  <si>
    <t>Приоритет 1.2. Устойчиво развитие на вторични опорни центрове</t>
  </si>
  <si>
    <t xml:space="preserve">Мярка Повишаване на качеството на предоставяните услуги на бизнеса
</t>
  </si>
  <si>
    <t>Стратегическа цел 3.Развитие на човешкия капитал и осигуряване на добро управление на местно ниво</t>
  </si>
  <si>
    <t>Мярка Изграждане и рехабилитация на инфраструктура за водоснабдяване</t>
  </si>
  <si>
    <t>Мярка Изграждане и рехабилитация на канализационна инфраструктура</t>
  </si>
  <si>
    <t>Мярка Изграждане на инфраструктура в сектор Отпадъщи</t>
  </si>
  <si>
    <t>СП.Ц.1.3.2.  Опазване на оконата среда и възстановяване на биологичното разнообразие</t>
  </si>
  <si>
    <t>СП.Ц.1.2.1. Подобряване на качеството на информационните и комуникационните технологии (ИКТ)</t>
  </si>
  <si>
    <t>Мярка Подобряване на инфраструктурата за превенция на риска от наводнения и свлачища</t>
  </si>
  <si>
    <t>Мярка Участие в обновяване намногофамилни жилищни сгради с общински имоти</t>
  </si>
  <si>
    <t>Мярка Подобряване качеството на живот  и насърчаване на социалното включване</t>
  </si>
  <si>
    <t>Енергийно обновяване на културната инфраструктура</t>
  </si>
  <si>
    <t>Подобряване  на МТБ в културната инфраструктура</t>
  </si>
  <si>
    <t>Мярка Рехабилитация на общинската пътна мрежа и съоръжения</t>
  </si>
  <si>
    <t>Приоритет 2.2. Популяризиране на културно-историческото и природно наследство и развитие на туризма</t>
  </si>
  <si>
    <t>Приоритет 3.1. Осигуряване на възможности за заетост и за повишаване на жизненото равнище</t>
  </si>
  <si>
    <t xml:space="preserve">СП.Ц.1.1.3.  Осигуряване на устойчиви, качествени и достъпни обществени услуги </t>
  </si>
  <si>
    <t>Индикатор</t>
  </si>
  <si>
    <t>Стратегическа цел, приоритет, специфична цел, мярка</t>
  </si>
  <si>
    <t>Мярка</t>
  </si>
  <si>
    <t>Източник на информация</t>
  </si>
  <si>
    <t>Базова стойност</t>
  </si>
  <si>
    <t>Целева стойност</t>
  </si>
  <si>
    <t xml:space="preserve">Намаляване на потреблението на  енергия от обновените административни сгради
</t>
  </si>
  <si>
    <t>kWh</t>
  </si>
  <si>
    <t>брой</t>
  </si>
  <si>
    <t xml:space="preserve">Намаляване на потреблението на  енергия от обновените жилищни сгради
</t>
  </si>
  <si>
    <t>Период на отчитане</t>
  </si>
  <si>
    <t>Р</t>
  </si>
  <si>
    <t>П</t>
  </si>
  <si>
    <t>Нови/рехабилитирани елементи на физическата среда</t>
  </si>
  <si>
    <t>кв.м.</t>
  </si>
  <si>
    <t>%</t>
  </si>
  <si>
    <t>Дял на население пряко облагодетелствано от благоустроена  физическа среда</t>
  </si>
  <si>
    <t>Вид</t>
  </si>
  <si>
    <t>Реконструирани социални жилища</t>
  </si>
  <si>
    <t>Изградени обекти за насърчаване на социалното включване</t>
  </si>
  <si>
    <t>Намаляване на потреблението на  енергия от модернизираната здравна инфраструктура</t>
  </si>
  <si>
    <t>Население, ползващо подобрените здравни услуги</t>
  </si>
  <si>
    <t>Мярка Осигуряване на сигурността на жителите и гостите на общинския център</t>
  </si>
  <si>
    <t>Публични пространства с внедрени системи за видеонаблюдение</t>
  </si>
  <si>
    <t>Площ, осигурена с устройствени планове</t>
  </si>
  <si>
    <t>Дял от населението в селата с осигурен достъп до Интернет</t>
  </si>
  <si>
    <t>Дял на децата/учениците в подобрените обекти на образователната инфраструктура в гр. Севлиево</t>
  </si>
  <si>
    <t>Намаляване на потреблението на  енергия от обновените обекти на образователната инфраструктура в гр. Севлиево</t>
  </si>
  <si>
    <t>Дял на децата/учениците в подобрените обекти на образователната инфраструктура в селата</t>
  </si>
  <si>
    <t>Намаляване на потреблението на  енергия от обновените обекти на образователната инфраструктура в селата</t>
  </si>
  <si>
    <t>Намаляване на потреблението на  енергия от обновените обекти на културната инфраструктура в гр. Севлиево</t>
  </si>
  <si>
    <t>Намаляване на потреблението на  енергия от обновените обекти на културната инфраструктура в селата</t>
  </si>
  <si>
    <t>Дял на население пряко облагодетелствано от подобрената жизнена среда в селата</t>
  </si>
  <si>
    <t>Рехабилитирани публични пространства в селата</t>
  </si>
  <si>
    <t>Рехабилитирана улична инфраструктура в селата</t>
  </si>
  <si>
    <t>метра</t>
  </si>
  <si>
    <t>Дял на публични сгради в селата с РЗП над 500 кв.м. с извършени енергийни обследвания</t>
  </si>
  <si>
    <t>Дължина на ремонтирани общински пътища</t>
  </si>
  <si>
    <t>км.</t>
  </si>
  <si>
    <t>Население, ползващо ремонтирана пътна мрежа</t>
  </si>
  <si>
    <t>Дял на населението с подобрено водоснабдяване</t>
  </si>
  <si>
    <t>Рехабилитирана/разширена водопроводна мрежа</t>
  </si>
  <si>
    <t>Населени места с рехабилитирана канализационна инфраструктура</t>
  </si>
  <si>
    <t>Население, възползващо се от новоизградена инфраструктура за управление на разделно събрани отпадъци</t>
  </si>
  <si>
    <t>Население, облагодетелствано от мерки за превенция от наводнения и свлачища</t>
  </si>
  <si>
    <t>Укрепени площи срещи свлачищни процеси</t>
  </si>
  <si>
    <t>Площ на защитени територии с разработен план за управление</t>
  </si>
  <si>
    <t>Дял на населението с подобрена свързаност с общинския център</t>
  </si>
  <si>
    <t>Площ индустриални зони с новоизградена инфраструктура</t>
  </si>
  <si>
    <t>Население, включено в проектите за временна заетост</t>
  </si>
  <si>
    <t>Създадени работни места в социалното предприятие</t>
  </si>
  <si>
    <t>Информационни кампании за промоция на здраве и профилактика</t>
  </si>
  <si>
    <t>Степен на въвеждане на електронното управление</t>
  </si>
  <si>
    <t>Административни услуги, предоставяни по електронен път</t>
  </si>
  <si>
    <t>Обучения за усъвършенстване на капацитета</t>
  </si>
  <si>
    <t>Обучени служители на общинската администрация</t>
  </si>
  <si>
    <t>Успеваемост на кандидатстванията за финансиране (одобрени проектни предложение/подадени проектни предложение)</t>
  </si>
  <si>
    <t>Административни сгради с подобрени енергийни и технически характеристики</t>
  </si>
  <si>
    <t>Жилищни сгради с подобрени енергийни  характеристики</t>
  </si>
  <si>
    <t>Домакинства с подобрено енергийно потребление</t>
  </si>
  <si>
    <t>Внедрени системи за видеонаблюдение</t>
  </si>
  <si>
    <t>Обекти от образователната инфраструктура на гр. Севлиево с подобрени енергийни и технически характеристики</t>
  </si>
  <si>
    <t>Обекти от образователната инфраструктура на град Севлиево с подобрена МТБ</t>
  </si>
  <si>
    <t>Лица, ползващи се от реконструираните социални жилища</t>
  </si>
  <si>
    <t>Лица, ползващи се от нововъведените социални услуги</t>
  </si>
  <si>
    <t>Обекти от културната инфраструктура на гр. Севлиево с подобрени енергийни и технически характеристики</t>
  </si>
  <si>
    <t>Обекти от културната инфраструктура на град Севлиево с подобрена МТБ</t>
  </si>
  <si>
    <t>Обекти от здравната инфраструктура с подобрени енергийни и технически характеристики</t>
  </si>
  <si>
    <t>Обекти от здравната инфраструктура с модернизирана МТБ</t>
  </si>
  <si>
    <t>Разработени инвестиционни проекти</t>
  </si>
  <si>
    <t>Обекти от образователната инфраструктура в селата с подобрени енергийни и технически характеристики</t>
  </si>
  <si>
    <t>Обекти от образователната инфраструктура в селата с подобрена МТБ</t>
  </si>
  <si>
    <t>Лица в селата, ползващи се от нововъведените социални услуги</t>
  </si>
  <si>
    <t>Обекти от културната инфраструктура в селата с подобрени енергийни и технически характеристики</t>
  </si>
  <si>
    <t>Обекти от културната инфраструктура в селата с подобрена МТБ</t>
  </si>
  <si>
    <t>Ремонтирани пътни съоръжения</t>
  </si>
  <si>
    <t xml:space="preserve">Нововъведени общински услуги за бизнеса </t>
  </si>
  <si>
    <t xml:space="preserve">Подобрени общински услуги за бизнеса </t>
  </si>
  <si>
    <t xml:space="preserve">Туристически обекти с подобрен достъп </t>
  </si>
  <si>
    <t>Посещения на подобрените туристически обекти</t>
  </si>
  <si>
    <t>Приоритет 3.2. Администрацията в услуга на гражданите и устойчивото местно развитие</t>
  </si>
  <si>
    <t>Обучения , свързани с въвеждането на електронното управление</t>
  </si>
  <si>
    <t>Обучени служители  във връзка с въвеждането на електронното управление</t>
  </si>
  <si>
    <t>СП.Ц.3.2.2. Подобряване на процеса на разработване и прилагане на политики за местно развитие</t>
  </si>
  <si>
    <t>Мярка Мониторинг и контрол на изпълнението на общински политики за местно развитие</t>
  </si>
  <si>
    <t>Извършени оценки</t>
  </si>
  <si>
    <t>годишно</t>
  </si>
  <si>
    <t>Отчети ОПРР</t>
  </si>
  <si>
    <t>25  детски площадки</t>
  </si>
  <si>
    <t>10 спортни площадки</t>
  </si>
  <si>
    <t>3 велоалеи</t>
  </si>
  <si>
    <t>Дял на публичните сгради в гр. Севлиево с РЗП над 500 кв.м. с извършени енергийни обследвания</t>
  </si>
  <si>
    <t>Отчети на Дирекция ТСУ</t>
  </si>
  <si>
    <t>Общинска администрация; Отчети ПРСР</t>
  </si>
  <si>
    <t>Отчети ПРСР</t>
  </si>
  <si>
    <t>Подобрени обекти за насърчаване на социалното включване в селата</t>
  </si>
  <si>
    <t>хора ползват пътя/13319</t>
  </si>
  <si>
    <t>Отчети ОПОС</t>
  </si>
  <si>
    <t>Рехабилитирана/разширена канализационна мрежа</t>
  </si>
  <si>
    <t>Отчети ОПОС; Отчети ПРСР</t>
  </si>
  <si>
    <t>Брой новоизградени инсталации за управление на отпадъци</t>
  </si>
  <si>
    <t>Отчети ПУДОС; Отчети ОПРР</t>
  </si>
  <si>
    <t>Отчети ОПДУ</t>
  </si>
  <si>
    <t>Отчети Дирекция Финанси</t>
  </si>
  <si>
    <t>брой/година</t>
  </si>
  <si>
    <t>Отчети Дирекция Социални и хуманитарни дейности</t>
  </si>
  <si>
    <t>Отчети ОПРЧР</t>
  </si>
  <si>
    <t>Отчети Дирекция Управление на проекти и регионално развитие</t>
  </si>
  <si>
    <t>41 000  дка</t>
  </si>
  <si>
    <t>дка</t>
  </si>
  <si>
    <t>Благоустроени паркови пространства и зони</t>
  </si>
  <si>
    <t xml:space="preserve">Ремонтирана улична мрежа </t>
  </si>
  <si>
    <t xml:space="preserve">Реконструирани елементи на улично и парково осветление </t>
  </si>
  <si>
    <t>Мярка Рехабилитация на инфраструктура за водоснабдяване</t>
  </si>
  <si>
    <t>Фирми, възползващи се от изградената инфраструктура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</si>
</sst>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6" borderId="10" xfId="0" applyFont="1" applyFill="1" applyBorder="1" applyAlignment="1">
      <alignment vertical="top" wrapText="1"/>
    </xf>
    <xf numFmtId="0" fontId="47" fillId="6" borderId="11" xfId="0" applyFont="1" applyFill="1" applyBorder="1" applyAlignment="1">
      <alignment vertical="top" wrapText="1"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 vertical="top" wrapText="1"/>
    </xf>
    <xf numFmtId="0" fontId="47" fillId="33" borderId="0" xfId="0" applyFont="1" applyFill="1" applyAlignment="1">
      <alignment/>
    </xf>
    <xf numFmtId="0" fontId="47" fillId="0" borderId="13" xfId="0" applyFont="1" applyBorder="1" applyAlignment="1">
      <alignment/>
    </xf>
    <xf numFmtId="0" fontId="47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9" fillId="0" borderId="15" xfId="0" applyFont="1" applyBorder="1" applyAlignment="1">
      <alignment horizontal="center" vertical="center"/>
    </xf>
    <xf numFmtId="0" fontId="48" fillId="18" borderId="10" xfId="0" applyFont="1" applyFill="1" applyBorder="1" applyAlignment="1">
      <alignment vertical="top" wrapText="1"/>
    </xf>
    <xf numFmtId="0" fontId="48" fillId="12" borderId="10" xfId="0" applyFont="1" applyFill="1" applyBorder="1" applyAlignment="1">
      <alignment horizontal="justify" vertical="top" wrapText="1"/>
    </xf>
    <xf numFmtId="0" fontId="48" fillId="12" borderId="11" xfId="0" applyFont="1" applyFill="1" applyBorder="1" applyAlignment="1">
      <alignment horizontal="justify" vertical="top"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47" fillId="0" borderId="18" xfId="0" applyFont="1" applyBorder="1" applyAlignment="1">
      <alignment/>
    </xf>
    <xf numFmtId="0" fontId="47" fillId="33" borderId="18" xfId="0" applyFont="1" applyFill="1" applyBorder="1" applyAlignment="1">
      <alignment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7" fillId="0" borderId="18" xfId="0" applyFont="1" applyBorder="1" applyAlignment="1">
      <alignment wrapText="1"/>
    </xf>
    <xf numFmtId="0" fontId="47" fillId="0" borderId="18" xfId="0" applyFont="1" applyBorder="1" applyAlignment="1">
      <alignment horizontal="justify" vertical="justify" wrapText="1"/>
    </xf>
    <xf numFmtId="0" fontId="49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12" borderId="11" xfId="0" applyFont="1" applyFill="1" applyBorder="1" applyAlignment="1">
      <alignment horizontal="justify" vertical="top" wrapText="1"/>
    </xf>
    <xf numFmtId="0" fontId="47" fillId="0" borderId="24" xfId="0" applyFont="1" applyBorder="1" applyAlignment="1">
      <alignment wrapText="1"/>
    </xf>
    <xf numFmtId="0" fontId="47" fillId="0" borderId="12" xfId="0" applyFont="1" applyBorder="1" applyAlignment="1">
      <alignment horizontal="right"/>
    </xf>
    <xf numFmtId="0" fontId="49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7" fillId="0" borderId="13" xfId="0" applyFont="1" applyBorder="1" applyAlignment="1">
      <alignment wrapText="1"/>
    </xf>
    <xf numFmtId="9" fontId="47" fillId="0" borderId="12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0" fontId="47" fillId="33" borderId="12" xfId="0" applyFont="1" applyFill="1" applyBorder="1" applyAlignment="1">
      <alignment horizontal="right"/>
    </xf>
    <xf numFmtId="0" fontId="47" fillId="33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47" fillId="0" borderId="12" xfId="0" applyNumberFormat="1" applyFont="1" applyBorder="1" applyAlignment="1">
      <alignment horizontal="right"/>
    </xf>
    <xf numFmtId="1" fontId="47" fillId="0" borderId="13" xfId="0" applyNumberFormat="1" applyFont="1" applyBorder="1" applyAlignment="1">
      <alignment/>
    </xf>
    <xf numFmtId="1" fontId="47" fillId="0" borderId="12" xfId="0" applyNumberFormat="1" applyFont="1" applyBorder="1" applyAlignment="1">
      <alignment/>
    </xf>
    <xf numFmtId="1" fontId="47" fillId="0" borderId="12" xfId="0" applyNumberFormat="1" applyFont="1" applyBorder="1" applyAlignment="1">
      <alignment horizontal="right"/>
    </xf>
    <xf numFmtId="0" fontId="47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48" fillId="6" borderId="11" xfId="0" applyFont="1" applyFill="1" applyBorder="1" applyAlignment="1">
      <alignment vertical="top" wrapText="1"/>
    </xf>
    <xf numFmtId="0" fontId="45" fillId="6" borderId="11" xfId="0" applyFont="1" applyFill="1" applyBorder="1" applyAlignment="1">
      <alignment wrapText="1"/>
    </xf>
    <xf numFmtId="0" fontId="48" fillId="12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justify" vertical="top" wrapText="1"/>
    </xf>
    <xf numFmtId="0" fontId="50" fillId="34" borderId="29" xfId="0" applyFont="1" applyFill="1" applyBorder="1" applyAlignment="1">
      <alignment horizontal="justify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18" borderId="11" xfId="0" applyFont="1" applyFill="1" applyBorder="1" applyAlignment="1">
      <alignment vertical="top" wrapText="1"/>
    </xf>
    <xf numFmtId="0" fontId="0" fillId="18" borderId="11" xfId="0" applyFill="1" applyBorder="1" applyAlignment="1">
      <alignment wrapText="1"/>
    </xf>
    <xf numFmtId="0" fontId="3" fillId="6" borderId="11" xfId="0" applyFont="1" applyFill="1" applyBorder="1" applyAlignment="1">
      <alignment vertical="top" wrapText="1"/>
    </xf>
    <xf numFmtId="0" fontId="28" fillId="6" borderId="11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33" borderId="18" xfId="0" applyFont="1" applyFill="1" applyBorder="1" applyAlignment="1">
      <alignment wrapText="1"/>
    </xf>
    <xf numFmtId="0" fontId="3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3" fontId="47" fillId="33" borderId="12" xfId="0" applyNumberFormat="1" applyFont="1" applyFill="1" applyBorder="1" applyAlignment="1">
      <alignment horizontal="right"/>
    </xf>
    <xf numFmtId="0" fontId="47" fillId="33" borderId="12" xfId="0" applyFont="1" applyFill="1" applyBorder="1" applyAlignment="1">
      <alignment horizontal="right" wrapText="1"/>
    </xf>
    <xf numFmtId="0" fontId="47" fillId="33" borderId="31" xfId="0" applyFont="1" applyFill="1" applyBorder="1" applyAlignment="1">
      <alignment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justify" vertical="top" wrapText="1"/>
    </xf>
    <xf numFmtId="0" fontId="48" fillId="0" borderId="18" xfId="0" applyFont="1" applyBorder="1" applyAlignment="1">
      <alignment wrapText="1"/>
    </xf>
    <xf numFmtId="0" fontId="48" fillId="0" borderId="13" xfId="0" applyFont="1" applyBorder="1" applyAlignment="1">
      <alignment/>
    </xf>
    <xf numFmtId="3" fontId="48" fillId="33" borderId="12" xfId="0" applyNumberFormat="1" applyFont="1" applyFill="1" applyBorder="1" applyAlignment="1">
      <alignment horizontal="right"/>
    </xf>
    <xf numFmtId="0" fontId="48" fillId="33" borderId="0" xfId="0" applyFont="1" applyFill="1" applyAlignment="1">
      <alignment wrapText="1"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view="pageBreakPreview" zoomScale="60" zoomScaleNormal="70" workbookViewId="0" topLeftCell="A1">
      <pane xSplit="6" ySplit="6" topLeftCell="G7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98" sqref="A98:IV98"/>
    </sheetView>
  </sheetViews>
  <sheetFormatPr defaultColWidth="9.140625" defaultRowHeight="15"/>
  <cols>
    <col min="1" max="2" width="4.140625" style="0" customWidth="1"/>
    <col min="3" max="5" width="4.7109375" style="0" customWidth="1"/>
    <col min="6" max="6" width="51.57421875" style="0" customWidth="1"/>
    <col min="7" max="7" width="48.7109375" style="0" customWidth="1"/>
    <col min="8" max="8" width="6.57421875" style="0" customWidth="1"/>
    <col min="9" max="9" width="14.28125" style="0" customWidth="1"/>
    <col min="10" max="10" width="27.00390625" style="0" customWidth="1"/>
    <col min="11" max="11" width="20.00390625" style="0" customWidth="1"/>
    <col min="12" max="12" width="19.57421875" style="0" customWidth="1"/>
    <col min="13" max="13" width="25.57421875" style="0" customWidth="1"/>
    <col min="14" max="14" width="41.00390625" style="48" customWidth="1"/>
    <col min="15" max="15" width="33.28125" style="0" customWidth="1"/>
  </cols>
  <sheetData>
    <row r="1" s="1" customFormat="1" ht="16.5" thickBot="1">
      <c r="N1" s="41"/>
    </row>
    <row r="2" spans="2:15" s="1" customFormat="1" ht="59.25" customHeight="1" thickBot="1">
      <c r="B2" s="60" t="s">
        <v>53</v>
      </c>
      <c r="C2" s="61"/>
      <c r="D2" s="61"/>
      <c r="E2" s="61"/>
      <c r="F2" s="61"/>
      <c r="G2" s="28" t="s">
        <v>52</v>
      </c>
      <c r="H2" s="32" t="s">
        <v>69</v>
      </c>
      <c r="I2" s="13" t="s">
        <v>54</v>
      </c>
      <c r="J2" s="40" t="s">
        <v>55</v>
      </c>
      <c r="K2" s="40" t="s">
        <v>62</v>
      </c>
      <c r="L2" s="13" t="s">
        <v>56</v>
      </c>
      <c r="M2" s="29" t="s">
        <v>57</v>
      </c>
      <c r="N2" s="53"/>
      <c r="O2" s="54"/>
    </row>
    <row r="3" spans="2:14" s="1" customFormat="1" ht="34.5" customHeight="1">
      <c r="B3" s="62" t="s">
        <v>0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5"/>
      <c r="N3" s="41"/>
    </row>
    <row r="4" spans="2:14" s="1" customFormat="1" ht="34.5" customHeight="1">
      <c r="B4" s="14"/>
      <c r="C4" s="66" t="s">
        <v>1</v>
      </c>
      <c r="D4" s="67"/>
      <c r="E4" s="67"/>
      <c r="F4" s="67"/>
      <c r="G4" s="58"/>
      <c r="H4" s="58"/>
      <c r="I4" s="58"/>
      <c r="J4" s="58"/>
      <c r="K4" s="58"/>
      <c r="L4" s="58"/>
      <c r="M4" s="59"/>
      <c r="N4" s="41"/>
    </row>
    <row r="5" spans="2:14" s="1" customFormat="1" ht="34.5" customHeight="1">
      <c r="B5" s="15"/>
      <c r="C5" s="16"/>
      <c r="D5" s="57" t="s">
        <v>6</v>
      </c>
      <c r="E5" s="57"/>
      <c r="F5" s="57"/>
      <c r="G5" s="58"/>
      <c r="H5" s="58"/>
      <c r="I5" s="58"/>
      <c r="J5" s="58"/>
      <c r="K5" s="58"/>
      <c r="L5" s="58"/>
      <c r="M5" s="59"/>
      <c r="N5" s="41"/>
    </row>
    <row r="6" spans="2:14" s="1" customFormat="1" ht="39.75" customHeight="1">
      <c r="B6" s="2"/>
      <c r="C6" s="3"/>
      <c r="D6" s="3"/>
      <c r="E6" s="55" t="s">
        <v>7</v>
      </c>
      <c r="F6" s="56"/>
      <c r="G6" s="31" t="s">
        <v>58</v>
      </c>
      <c r="H6" s="34" t="s">
        <v>63</v>
      </c>
      <c r="I6" s="8" t="s">
        <v>59</v>
      </c>
      <c r="J6" s="8"/>
      <c r="K6" s="8" t="s">
        <v>138</v>
      </c>
      <c r="L6" s="8">
        <v>0</v>
      </c>
      <c r="M6" s="45">
        <v>680000</v>
      </c>
      <c r="N6" s="41"/>
    </row>
    <row r="7" spans="2:14" s="1" customFormat="1" ht="47.25">
      <c r="B7" s="17"/>
      <c r="C7" s="6"/>
      <c r="D7" s="6"/>
      <c r="E7" s="6"/>
      <c r="F7" s="23"/>
      <c r="G7" s="31" t="s">
        <v>109</v>
      </c>
      <c r="H7" s="34" t="s">
        <v>64</v>
      </c>
      <c r="I7" s="8" t="s">
        <v>60</v>
      </c>
      <c r="J7" s="8" t="s">
        <v>139</v>
      </c>
      <c r="K7" s="8" t="s">
        <v>138</v>
      </c>
      <c r="L7" s="8">
        <v>0</v>
      </c>
      <c r="M7" s="39">
        <v>4</v>
      </c>
      <c r="N7" s="41"/>
    </row>
    <row r="8" spans="2:14" s="1" customFormat="1" ht="39.75" customHeight="1">
      <c r="B8" s="2"/>
      <c r="C8" s="3"/>
      <c r="D8" s="3"/>
      <c r="E8" s="55" t="s">
        <v>44</v>
      </c>
      <c r="F8" s="56"/>
      <c r="G8" s="31" t="s">
        <v>61</v>
      </c>
      <c r="H8" s="34" t="s">
        <v>63</v>
      </c>
      <c r="I8" s="8" t="s">
        <v>59</v>
      </c>
      <c r="J8" s="8"/>
      <c r="K8" s="8" t="s">
        <v>138</v>
      </c>
      <c r="L8" s="8"/>
      <c r="M8" s="45">
        <f>7*(170000/2)</f>
        <v>595000</v>
      </c>
      <c r="N8" s="41"/>
    </row>
    <row r="9" spans="2:14" s="1" customFormat="1" ht="39.75" customHeight="1">
      <c r="B9" s="17"/>
      <c r="C9" s="6"/>
      <c r="D9" s="6"/>
      <c r="E9" s="6"/>
      <c r="F9" s="23"/>
      <c r="G9" s="31" t="s">
        <v>110</v>
      </c>
      <c r="H9" s="34" t="s">
        <v>64</v>
      </c>
      <c r="I9" s="8" t="s">
        <v>60</v>
      </c>
      <c r="J9" s="8" t="s">
        <v>139</v>
      </c>
      <c r="K9" s="8" t="s">
        <v>138</v>
      </c>
      <c r="L9" s="8">
        <v>0</v>
      </c>
      <c r="M9" s="39">
        <v>7</v>
      </c>
      <c r="N9" s="41"/>
    </row>
    <row r="10" spans="2:14" s="1" customFormat="1" ht="44.25" customHeight="1">
      <c r="B10" s="17"/>
      <c r="C10" s="6"/>
      <c r="D10" s="6"/>
      <c r="E10" s="6"/>
      <c r="F10" s="23"/>
      <c r="G10" s="31" t="s">
        <v>111</v>
      </c>
      <c r="H10" s="34" t="s">
        <v>64</v>
      </c>
      <c r="I10" s="8" t="s">
        <v>60</v>
      </c>
      <c r="J10" s="8" t="s">
        <v>139</v>
      </c>
      <c r="K10" s="8" t="s">
        <v>138</v>
      </c>
      <c r="L10" s="8">
        <v>0</v>
      </c>
      <c r="M10" s="39">
        <v>7</v>
      </c>
      <c r="N10" s="41"/>
    </row>
    <row r="11" spans="2:14" s="1" customFormat="1" ht="34.5" customHeight="1">
      <c r="B11" s="15"/>
      <c r="C11" s="16"/>
      <c r="D11" s="57" t="s">
        <v>34</v>
      </c>
      <c r="E11" s="57"/>
      <c r="F11" s="57"/>
      <c r="G11" s="58"/>
      <c r="H11" s="58"/>
      <c r="I11" s="58"/>
      <c r="J11" s="58"/>
      <c r="K11" s="58"/>
      <c r="L11" s="58"/>
      <c r="M11" s="59"/>
      <c r="N11" s="41"/>
    </row>
    <row r="12" spans="2:14" s="1" customFormat="1" ht="39.75" customHeight="1">
      <c r="B12" s="2"/>
      <c r="C12" s="3"/>
      <c r="D12" s="3"/>
      <c r="E12" s="68" t="s">
        <v>8</v>
      </c>
      <c r="F12" s="69"/>
      <c r="G12" s="30" t="s">
        <v>68</v>
      </c>
      <c r="H12" s="33" t="s">
        <v>63</v>
      </c>
      <c r="I12" s="8" t="s">
        <v>67</v>
      </c>
      <c r="J12" s="8" t="s">
        <v>139</v>
      </c>
      <c r="K12" s="8" t="s">
        <v>138</v>
      </c>
      <c r="L12" s="8">
        <v>0</v>
      </c>
      <c r="M12" s="52">
        <v>100</v>
      </c>
      <c r="N12" s="41"/>
    </row>
    <row r="13" spans="2:14" s="1" customFormat="1" ht="39.75" customHeight="1">
      <c r="B13" s="17"/>
      <c r="C13" s="6"/>
      <c r="D13" s="6"/>
      <c r="E13" s="6"/>
      <c r="F13" s="23"/>
      <c r="G13" s="30" t="s">
        <v>65</v>
      </c>
      <c r="H13" s="33" t="s">
        <v>64</v>
      </c>
      <c r="I13" s="8" t="s">
        <v>60</v>
      </c>
      <c r="J13" s="8" t="s">
        <v>139</v>
      </c>
      <c r="K13" s="8" t="s">
        <v>138</v>
      </c>
      <c r="L13" s="8">
        <v>0</v>
      </c>
      <c r="M13" s="39" t="s">
        <v>140</v>
      </c>
      <c r="N13" s="41"/>
    </row>
    <row r="14" spans="2:14" s="1" customFormat="1" ht="39.75" customHeight="1">
      <c r="B14" s="17"/>
      <c r="C14" s="6"/>
      <c r="D14" s="6"/>
      <c r="E14" s="6"/>
      <c r="F14" s="23"/>
      <c r="G14" s="30"/>
      <c r="H14" s="33"/>
      <c r="I14" s="8"/>
      <c r="J14" s="8"/>
      <c r="K14" s="8"/>
      <c r="L14" s="8"/>
      <c r="M14" s="39" t="s">
        <v>141</v>
      </c>
      <c r="N14" s="41"/>
    </row>
    <row r="15" spans="2:14" s="1" customFormat="1" ht="39.75" customHeight="1">
      <c r="B15" s="17"/>
      <c r="C15" s="6"/>
      <c r="D15" s="6"/>
      <c r="E15" s="6"/>
      <c r="F15" s="23"/>
      <c r="G15" s="30"/>
      <c r="H15" s="33"/>
      <c r="I15" s="8"/>
      <c r="J15" s="8"/>
      <c r="K15" s="8"/>
      <c r="L15" s="8"/>
      <c r="M15" s="39" t="s">
        <v>142</v>
      </c>
      <c r="N15" s="41"/>
    </row>
    <row r="16" spans="2:14" s="1" customFormat="1" ht="39.75" customHeight="1">
      <c r="B16" s="17"/>
      <c r="C16" s="6"/>
      <c r="D16" s="6"/>
      <c r="E16" s="6"/>
      <c r="F16" s="23"/>
      <c r="G16" s="70" t="s">
        <v>162</v>
      </c>
      <c r="H16" s="71" t="s">
        <v>64</v>
      </c>
      <c r="I16" s="72" t="s">
        <v>161</v>
      </c>
      <c r="J16" s="8" t="s">
        <v>139</v>
      </c>
      <c r="K16" s="8" t="s">
        <v>138</v>
      </c>
      <c r="L16" s="8">
        <v>0</v>
      </c>
      <c r="M16" s="45">
        <v>134</v>
      </c>
      <c r="N16" s="46"/>
    </row>
    <row r="17" spans="2:14" s="1" customFormat="1" ht="39.75" customHeight="1">
      <c r="B17" s="17"/>
      <c r="C17" s="6"/>
      <c r="D17" s="6"/>
      <c r="E17" s="6"/>
      <c r="F17" s="23"/>
      <c r="G17" s="70" t="s">
        <v>163</v>
      </c>
      <c r="H17" s="71" t="s">
        <v>64</v>
      </c>
      <c r="I17" s="72" t="s">
        <v>90</v>
      </c>
      <c r="J17" s="8"/>
      <c r="K17" s="8"/>
      <c r="L17" s="8"/>
      <c r="M17" s="45">
        <v>17</v>
      </c>
      <c r="N17" s="46"/>
    </row>
    <row r="18" spans="2:14" s="7" customFormat="1" ht="39.75" customHeight="1">
      <c r="B18" s="18"/>
      <c r="C18" s="19"/>
      <c r="D18" s="19"/>
      <c r="E18" s="19"/>
      <c r="F18" s="24"/>
      <c r="G18" s="73" t="s">
        <v>164</v>
      </c>
      <c r="H18" s="74" t="s">
        <v>64</v>
      </c>
      <c r="I18" s="75" t="s">
        <v>60</v>
      </c>
      <c r="J18" s="9"/>
      <c r="K18" s="9"/>
      <c r="L18" s="9"/>
      <c r="M18" s="76">
        <v>1491</v>
      </c>
      <c r="N18" s="46"/>
    </row>
    <row r="19" spans="2:14" s="1" customFormat="1" ht="39.75" customHeight="1">
      <c r="B19" s="2"/>
      <c r="C19" s="3"/>
      <c r="D19" s="3"/>
      <c r="E19" s="55" t="s">
        <v>74</v>
      </c>
      <c r="F19" s="56"/>
      <c r="G19" s="31" t="s">
        <v>75</v>
      </c>
      <c r="H19" s="33" t="s">
        <v>64</v>
      </c>
      <c r="I19" s="8" t="s">
        <v>66</v>
      </c>
      <c r="J19" s="8" t="s">
        <v>139</v>
      </c>
      <c r="K19" s="8" t="s">
        <v>138</v>
      </c>
      <c r="L19" s="8">
        <v>0</v>
      </c>
      <c r="M19" s="39">
        <v>300</v>
      </c>
      <c r="N19" s="41"/>
    </row>
    <row r="20" spans="2:14" s="1" customFormat="1" ht="39.75" customHeight="1">
      <c r="B20" s="17"/>
      <c r="C20" s="6"/>
      <c r="D20" s="6"/>
      <c r="E20" s="6"/>
      <c r="F20" s="6"/>
      <c r="G20" s="26" t="s">
        <v>112</v>
      </c>
      <c r="H20" s="33" t="s">
        <v>64</v>
      </c>
      <c r="I20" s="8" t="s">
        <v>60</v>
      </c>
      <c r="J20" s="8" t="s">
        <v>139</v>
      </c>
      <c r="K20" s="8" t="s">
        <v>138</v>
      </c>
      <c r="L20" s="8">
        <v>0</v>
      </c>
      <c r="M20" s="39">
        <v>3</v>
      </c>
      <c r="N20" s="41"/>
    </row>
    <row r="21" spans="2:14" s="1" customFormat="1" ht="34.5" customHeight="1">
      <c r="B21" s="15"/>
      <c r="C21" s="16"/>
      <c r="D21" s="57" t="s">
        <v>51</v>
      </c>
      <c r="E21" s="57"/>
      <c r="F21" s="57"/>
      <c r="G21" s="58"/>
      <c r="H21" s="58"/>
      <c r="I21" s="58"/>
      <c r="J21" s="58"/>
      <c r="K21" s="58"/>
      <c r="L21" s="58"/>
      <c r="M21" s="59"/>
      <c r="N21" s="41"/>
    </row>
    <row r="22" spans="2:15" s="1" customFormat="1" ht="47.25">
      <c r="B22" s="2"/>
      <c r="C22" s="3"/>
      <c r="D22" s="3"/>
      <c r="E22" s="55" t="s">
        <v>9</v>
      </c>
      <c r="F22" s="56"/>
      <c r="G22" s="30" t="s">
        <v>78</v>
      </c>
      <c r="H22" s="33" t="s">
        <v>63</v>
      </c>
      <c r="I22" s="8" t="s">
        <v>67</v>
      </c>
      <c r="J22" s="8" t="s">
        <v>139</v>
      </c>
      <c r="K22" s="8" t="s">
        <v>138</v>
      </c>
      <c r="L22" s="8">
        <v>0</v>
      </c>
      <c r="M22" s="51">
        <f>(1950+860)/3460*100</f>
        <v>81.21387283236994</v>
      </c>
      <c r="N22" s="41"/>
      <c r="O22" s="41"/>
    </row>
    <row r="23" spans="2:14" s="1" customFormat="1" ht="52.5" customHeight="1">
      <c r="B23" s="17"/>
      <c r="C23" s="6"/>
      <c r="D23" s="6"/>
      <c r="E23" s="6"/>
      <c r="F23" s="24"/>
      <c r="G23" s="31" t="s">
        <v>79</v>
      </c>
      <c r="H23" s="34" t="s">
        <v>63</v>
      </c>
      <c r="I23" s="8" t="s">
        <v>59</v>
      </c>
      <c r="J23" s="8" t="s">
        <v>139</v>
      </c>
      <c r="K23" s="8" t="s">
        <v>138</v>
      </c>
      <c r="L23" s="8">
        <v>0</v>
      </c>
      <c r="M23" s="20">
        <f>8*170000</f>
        <v>1360000</v>
      </c>
      <c r="N23" s="41"/>
    </row>
    <row r="24" spans="2:14" s="1" customFormat="1" ht="60.75" customHeight="1">
      <c r="B24" s="17"/>
      <c r="C24" s="6"/>
      <c r="D24" s="6"/>
      <c r="E24" s="6"/>
      <c r="F24" s="24"/>
      <c r="G24" s="31" t="s">
        <v>113</v>
      </c>
      <c r="H24" s="33" t="s">
        <v>64</v>
      </c>
      <c r="I24" s="8" t="s">
        <v>60</v>
      </c>
      <c r="J24" s="8" t="s">
        <v>139</v>
      </c>
      <c r="K24" s="8" t="s">
        <v>138</v>
      </c>
      <c r="L24" s="8">
        <v>0</v>
      </c>
      <c r="M24" s="5">
        <v>7</v>
      </c>
      <c r="N24" s="41"/>
    </row>
    <row r="25" spans="2:14" s="1" customFormat="1" ht="37.5" customHeight="1">
      <c r="B25" s="17"/>
      <c r="C25" s="6"/>
      <c r="D25" s="6"/>
      <c r="E25" s="6"/>
      <c r="F25" s="24"/>
      <c r="G25" s="31" t="s">
        <v>114</v>
      </c>
      <c r="H25" s="33" t="s">
        <v>64</v>
      </c>
      <c r="I25" s="8" t="s">
        <v>60</v>
      </c>
      <c r="J25" s="8" t="s">
        <v>139</v>
      </c>
      <c r="K25" s="8" t="s">
        <v>138</v>
      </c>
      <c r="L25" s="8">
        <v>0</v>
      </c>
      <c r="M25" s="5">
        <v>8</v>
      </c>
      <c r="N25" s="41"/>
    </row>
    <row r="26" spans="2:14" s="1" customFormat="1" ht="51" customHeight="1">
      <c r="B26" s="2"/>
      <c r="C26" s="3"/>
      <c r="D26" s="3"/>
      <c r="E26" s="55" t="s">
        <v>45</v>
      </c>
      <c r="F26" s="56"/>
      <c r="G26" s="31" t="s">
        <v>115</v>
      </c>
      <c r="H26" s="33" t="s">
        <v>63</v>
      </c>
      <c r="I26" s="8" t="s">
        <v>60</v>
      </c>
      <c r="J26" s="8" t="s">
        <v>139</v>
      </c>
      <c r="K26" s="8" t="s">
        <v>138</v>
      </c>
      <c r="L26" s="8">
        <v>0</v>
      </c>
      <c r="M26" s="5">
        <v>16</v>
      </c>
      <c r="N26" s="41"/>
    </row>
    <row r="27" spans="2:14" s="1" customFormat="1" ht="51" customHeight="1">
      <c r="B27" s="17"/>
      <c r="C27" s="6"/>
      <c r="D27" s="6"/>
      <c r="E27" s="6"/>
      <c r="F27" s="24"/>
      <c r="G27" s="31" t="s">
        <v>116</v>
      </c>
      <c r="H27" s="33" t="s">
        <v>63</v>
      </c>
      <c r="I27" s="8" t="s">
        <v>60</v>
      </c>
      <c r="J27" s="8" t="s">
        <v>139</v>
      </c>
      <c r="K27" s="8" t="s">
        <v>138</v>
      </c>
      <c r="L27" s="8">
        <v>0</v>
      </c>
      <c r="M27" s="5">
        <f>65+50</f>
        <v>115</v>
      </c>
      <c r="N27" s="41"/>
    </row>
    <row r="28" spans="2:14" s="1" customFormat="1" ht="51" customHeight="1">
      <c r="B28" s="17"/>
      <c r="C28" s="6"/>
      <c r="D28" s="6"/>
      <c r="E28" s="6"/>
      <c r="F28" s="24"/>
      <c r="G28" s="26" t="s">
        <v>70</v>
      </c>
      <c r="H28" s="33" t="s">
        <v>64</v>
      </c>
      <c r="I28" s="8" t="s">
        <v>60</v>
      </c>
      <c r="J28" s="8" t="s">
        <v>139</v>
      </c>
      <c r="K28" s="8" t="s">
        <v>138</v>
      </c>
      <c r="L28" s="8">
        <v>0</v>
      </c>
      <c r="M28" s="5">
        <v>4</v>
      </c>
      <c r="N28" s="41"/>
    </row>
    <row r="29" spans="2:14" s="1" customFormat="1" ht="31.5">
      <c r="B29" s="17"/>
      <c r="C29" s="6"/>
      <c r="D29" s="6"/>
      <c r="E29" s="6"/>
      <c r="F29" s="24"/>
      <c r="G29" s="30" t="s">
        <v>71</v>
      </c>
      <c r="H29" s="33" t="s">
        <v>64</v>
      </c>
      <c r="I29" s="8" t="s">
        <v>60</v>
      </c>
      <c r="J29" s="8" t="s">
        <v>139</v>
      </c>
      <c r="K29" s="8" t="s">
        <v>138</v>
      </c>
      <c r="L29" s="8">
        <v>0</v>
      </c>
      <c r="M29" s="5">
        <f>4+4</f>
        <v>8</v>
      </c>
      <c r="N29" s="41"/>
    </row>
    <row r="30" spans="2:14" s="1" customFormat="1" ht="51" customHeight="1">
      <c r="B30" s="2"/>
      <c r="C30" s="3"/>
      <c r="D30" s="3"/>
      <c r="E30" s="55" t="s">
        <v>10</v>
      </c>
      <c r="F30" s="56"/>
      <c r="G30" s="31" t="s">
        <v>82</v>
      </c>
      <c r="H30" s="34" t="s">
        <v>63</v>
      </c>
      <c r="I30" s="8" t="s">
        <v>59</v>
      </c>
      <c r="J30" s="8"/>
      <c r="K30" s="8"/>
      <c r="L30" s="8"/>
      <c r="M30" s="20">
        <f>3*170000</f>
        <v>510000</v>
      </c>
      <c r="N30" s="41"/>
    </row>
    <row r="31" spans="2:14" s="1" customFormat="1" ht="51" customHeight="1">
      <c r="B31" s="17"/>
      <c r="C31" s="6"/>
      <c r="D31" s="6"/>
      <c r="E31" s="6"/>
      <c r="F31" s="24"/>
      <c r="G31" s="31" t="s">
        <v>117</v>
      </c>
      <c r="H31" s="33" t="s">
        <v>64</v>
      </c>
      <c r="I31" s="8" t="s">
        <v>60</v>
      </c>
      <c r="J31" s="8" t="s">
        <v>139</v>
      </c>
      <c r="K31" s="8" t="s">
        <v>138</v>
      </c>
      <c r="L31" s="8">
        <v>0</v>
      </c>
      <c r="M31" s="5">
        <v>3</v>
      </c>
      <c r="N31" s="41"/>
    </row>
    <row r="32" spans="2:14" s="1" customFormat="1" ht="31.5">
      <c r="B32" s="17"/>
      <c r="C32" s="6"/>
      <c r="D32" s="6"/>
      <c r="E32" s="6"/>
      <c r="F32" s="24"/>
      <c r="G32" s="31" t="s">
        <v>118</v>
      </c>
      <c r="H32" s="33" t="s">
        <v>64</v>
      </c>
      <c r="I32" s="8" t="s">
        <v>60</v>
      </c>
      <c r="J32" s="8" t="s">
        <v>139</v>
      </c>
      <c r="K32" s="8" t="s">
        <v>138</v>
      </c>
      <c r="L32" s="8">
        <v>0</v>
      </c>
      <c r="M32" s="5">
        <v>3</v>
      </c>
      <c r="N32" s="41"/>
    </row>
    <row r="33" spans="2:14" s="1" customFormat="1" ht="39.75" customHeight="1">
      <c r="B33" s="2"/>
      <c r="C33" s="3"/>
      <c r="D33" s="3"/>
      <c r="E33" s="55" t="s">
        <v>11</v>
      </c>
      <c r="F33" s="56"/>
      <c r="G33" s="30" t="s">
        <v>72</v>
      </c>
      <c r="H33" s="33" t="s">
        <v>63</v>
      </c>
      <c r="I33" s="8" t="s">
        <v>59</v>
      </c>
      <c r="J33" s="8"/>
      <c r="K33" s="8"/>
      <c r="L33" s="8"/>
      <c r="M33" s="20">
        <f>170000</f>
        <v>170000</v>
      </c>
      <c r="N33" s="41"/>
    </row>
    <row r="34" spans="2:14" s="1" customFormat="1" ht="47.25" customHeight="1">
      <c r="B34" s="17"/>
      <c r="C34" s="6"/>
      <c r="D34" s="6"/>
      <c r="E34" s="6"/>
      <c r="F34" s="23"/>
      <c r="G34" s="30" t="s">
        <v>73</v>
      </c>
      <c r="H34" s="33" t="s">
        <v>63</v>
      </c>
      <c r="I34" s="8" t="s">
        <v>60</v>
      </c>
      <c r="J34" s="8" t="s">
        <v>139</v>
      </c>
      <c r="K34" s="8" t="s">
        <v>138</v>
      </c>
      <c r="L34" s="8">
        <v>0</v>
      </c>
      <c r="M34" s="5">
        <v>33000</v>
      </c>
      <c r="N34" s="41"/>
    </row>
    <row r="35" spans="2:14" s="1" customFormat="1" ht="47.25" customHeight="1">
      <c r="B35" s="17"/>
      <c r="C35" s="6"/>
      <c r="D35" s="6"/>
      <c r="E35" s="6"/>
      <c r="F35" s="23"/>
      <c r="G35" s="31" t="s">
        <v>119</v>
      </c>
      <c r="H35" s="33" t="s">
        <v>64</v>
      </c>
      <c r="I35" s="8" t="s">
        <v>60</v>
      </c>
      <c r="J35" s="8" t="s">
        <v>139</v>
      </c>
      <c r="K35" s="8" t="s">
        <v>138</v>
      </c>
      <c r="L35" s="8">
        <v>0</v>
      </c>
      <c r="M35" s="5">
        <v>1</v>
      </c>
      <c r="N35" s="41"/>
    </row>
    <row r="36" spans="2:14" s="1" customFormat="1" ht="47.25" customHeight="1">
      <c r="B36" s="17"/>
      <c r="C36" s="6"/>
      <c r="D36" s="6"/>
      <c r="E36" s="6"/>
      <c r="F36" s="23"/>
      <c r="G36" s="31" t="s">
        <v>120</v>
      </c>
      <c r="H36" s="33" t="s">
        <v>64</v>
      </c>
      <c r="I36" s="8" t="s">
        <v>60</v>
      </c>
      <c r="J36" s="8" t="s">
        <v>139</v>
      </c>
      <c r="K36" s="8" t="s">
        <v>138</v>
      </c>
      <c r="L36" s="8">
        <v>0</v>
      </c>
      <c r="M36" s="5">
        <v>1</v>
      </c>
      <c r="N36" s="41"/>
    </row>
    <row r="37" spans="2:14" s="1" customFormat="1" ht="34.5" customHeight="1">
      <c r="B37" s="15"/>
      <c r="C37" s="16"/>
      <c r="D37" s="57" t="s">
        <v>19</v>
      </c>
      <c r="E37" s="57"/>
      <c r="F37" s="57"/>
      <c r="G37" s="58"/>
      <c r="H37" s="58"/>
      <c r="I37" s="58"/>
      <c r="J37" s="58"/>
      <c r="K37" s="58"/>
      <c r="L37" s="58"/>
      <c r="M37" s="59"/>
      <c r="N37" s="41"/>
    </row>
    <row r="38" spans="2:15" s="1" customFormat="1" ht="51" customHeight="1">
      <c r="B38" s="2"/>
      <c r="C38" s="3"/>
      <c r="D38" s="3"/>
      <c r="E38" s="55" t="s">
        <v>12</v>
      </c>
      <c r="F38" s="56"/>
      <c r="G38" s="30" t="s">
        <v>143</v>
      </c>
      <c r="H38" s="33" t="s">
        <v>63</v>
      </c>
      <c r="I38" s="8" t="s">
        <v>67</v>
      </c>
      <c r="J38" s="8" t="s">
        <v>144</v>
      </c>
      <c r="K38" s="8" t="s">
        <v>138</v>
      </c>
      <c r="L38" s="50">
        <f>5/19*100</f>
        <v>26.31578947368421</v>
      </c>
      <c r="M38" s="51">
        <v>100</v>
      </c>
      <c r="N38" s="41"/>
      <c r="O38" s="41"/>
    </row>
    <row r="39" spans="2:14" s="7" customFormat="1" ht="25.5" customHeight="1">
      <c r="B39" s="18"/>
      <c r="C39" s="19"/>
      <c r="D39" s="19"/>
      <c r="E39" s="19"/>
      <c r="F39" s="24"/>
      <c r="G39" s="27" t="s">
        <v>121</v>
      </c>
      <c r="H39" s="35" t="s">
        <v>64</v>
      </c>
      <c r="I39" s="9" t="s">
        <v>60</v>
      </c>
      <c r="J39" s="8" t="s">
        <v>144</v>
      </c>
      <c r="K39" s="9" t="s">
        <v>138</v>
      </c>
      <c r="L39" s="9">
        <v>0</v>
      </c>
      <c r="M39" s="20">
        <v>15</v>
      </c>
      <c r="N39" s="46"/>
    </row>
    <row r="40" spans="2:14" s="1" customFormat="1" ht="39.75" customHeight="1">
      <c r="B40" s="17"/>
      <c r="C40" s="6"/>
      <c r="D40" s="6"/>
      <c r="E40" s="6"/>
      <c r="F40" s="23"/>
      <c r="G40" s="26" t="s">
        <v>76</v>
      </c>
      <c r="H40" s="33" t="s">
        <v>64</v>
      </c>
      <c r="I40" s="8" t="s">
        <v>161</v>
      </c>
      <c r="J40" s="8" t="s">
        <v>144</v>
      </c>
      <c r="K40" s="8" t="s">
        <v>138</v>
      </c>
      <c r="L40" s="8">
        <v>0</v>
      </c>
      <c r="M40" s="39">
        <v>5138</v>
      </c>
      <c r="N40" s="41"/>
    </row>
    <row r="41" spans="2:14" s="1" customFormat="1" ht="34.5" customHeight="1">
      <c r="B41" s="14"/>
      <c r="C41" s="66" t="s">
        <v>35</v>
      </c>
      <c r="D41" s="67"/>
      <c r="E41" s="67"/>
      <c r="F41" s="67"/>
      <c r="G41" s="58"/>
      <c r="H41" s="58"/>
      <c r="I41" s="58"/>
      <c r="J41" s="58"/>
      <c r="K41" s="58"/>
      <c r="L41" s="58"/>
      <c r="M41" s="59"/>
      <c r="N41" s="41"/>
    </row>
    <row r="42" spans="2:14" s="1" customFormat="1" ht="34.5" customHeight="1">
      <c r="B42" s="15"/>
      <c r="C42" s="16"/>
      <c r="D42" s="57" t="s">
        <v>42</v>
      </c>
      <c r="E42" s="57"/>
      <c r="F42" s="57"/>
      <c r="G42" s="58"/>
      <c r="H42" s="58"/>
      <c r="I42" s="58"/>
      <c r="J42" s="58"/>
      <c r="K42" s="58"/>
      <c r="L42" s="58"/>
      <c r="M42" s="59"/>
      <c r="N42" s="41"/>
    </row>
    <row r="43" spans="2:14" s="1" customFormat="1" ht="39.75" customHeight="1">
      <c r="B43" s="2"/>
      <c r="C43" s="3"/>
      <c r="D43" s="3"/>
      <c r="E43" s="55" t="s">
        <v>13</v>
      </c>
      <c r="F43" s="56"/>
      <c r="G43" s="30" t="s">
        <v>77</v>
      </c>
      <c r="H43" s="33" t="s">
        <v>63</v>
      </c>
      <c r="I43" s="8" t="s">
        <v>60</v>
      </c>
      <c r="J43" s="42" t="s">
        <v>145</v>
      </c>
      <c r="K43" s="8" t="s">
        <v>138</v>
      </c>
      <c r="L43" s="8">
        <v>10000</v>
      </c>
      <c r="M43" s="5">
        <v>13319</v>
      </c>
      <c r="N43" s="46"/>
    </row>
    <row r="44" spans="2:14" s="1" customFormat="1" ht="34.5" customHeight="1">
      <c r="B44" s="15"/>
      <c r="C44" s="16"/>
      <c r="D44" s="57" t="s">
        <v>14</v>
      </c>
      <c r="E44" s="57"/>
      <c r="F44" s="57"/>
      <c r="G44" s="58"/>
      <c r="H44" s="58"/>
      <c r="I44" s="58"/>
      <c r="J44" s="58"/>
      <c r="K44" s="58"/>
      <c r="L44" s="58"/>
      <c r="M44" s="59"/>
      <c r="N44" s="41"/>
    </row>
    <row r="45" spans="2:15" s="1" customFormat="1" ht="31.5">
      <c r="B45" s="2"/>
      <c r="C45" s="3"/>
      <c r="D45" s="3"/>
      <c r="E45" s="55" t="s">
        <v>15</v>
      </c>
      <c r="F45" s="56"/>
      <c r="G45" s="30" t="s">
        <v>80</v>
      </c>
      <c r="H45" s="33" t="s">
        <v>63</v>
      </c>
      <c r="I45" s="8" t="s">
        <v>67</v>
      </c>
      <c r="J45" s="8" t="s">
        <v>146</v>
      </c>
      <c r="K45" s="8" t="s">
        <v>138</v>
      </c>
      <c r="L45" s="8">
        <v>0</v>
      </c>
      <c r="M45" s="51">
        <f>(526+136)/1018*100</f>
        <v>65.0294695481336</v>
      </c>
      <c r="N45" s="41"/>
      <c r="O45" s="41"/>
    </row>
    <row r="46" spans="2:14" s="1" customFormat="1" ht="47.25">
      <c r="B46" s="17"/>
      <c r="C46" s="6"/>
      <c r="D46" s="6"/>
      <c r="E46" s="6"/>
      <c r="F46" s="23"/>
      <c r="G46" s="31" t="s">
        <v>81</v>
      </c>
      <c r="H46" s="34" t="s">
        <v>63</v>
      </c>
      <c r="I46" s="8" t="s">
        <v>59</v>
      </c>
      <c r="J46" s="8"/>
      <c r="K46" s="8"/>
      <c r="L46" s="8"/>
      <c r="M46" s="20">
        <f>11*34000</f>
        <v>374000</v>
      </c>
      <c r="N46" s="41"/>
    </row>
    <row r="47" spans="2:14" s="1" customFormat="1" ht="47.25">
      <c r="B47" s="17"/>
      <c r="C47" s="6"/>
      <c r="D47" s="6"/>
      <c r="E47" s="6"/>
      <c r="F47" s="23"/>
      <c r="G47" s="31" t="s">
        <v>122</v>
      </c>
      <c r="H47" s="33" t="s">
        <v>64</v>
      </c>
      <c r="I47" s="8" t="s">
        <v>60</v>
      </c>
      <c r="J47" s="8" t="s">
        <v>146</v>
      </c>
      <c r="K47" s="8" t="s">
        <v>138</v>
      </c>
      <c r="L47" s="8">
        <v>0</v>
      </c>
      <c r="M47" s="5">
        <v>11</v>
      </c>
      <c r="N47" s="41"/>
    </row>
    <row r="48" spans="2:14" s="1" customFormat="1" ht="39" customHeight="1">
      <c r="B48" s="17"/>
      <c r="C48" s="6"/>
      <c r="D48" s="6"/>
      <c r="E48" s="6"/>
      <c r="F48" s="23"/>
      <c r="G48" s="31" t="s">
        <v>123</v>
      </c>
      <c r="H48" s="33" t="s">
        <v>64</v>
      </c>
      <c r="I48" s="8" t="s">
        <v>60</v>
      </c>
      <c r="J48" s="8" t="s">
        <v>146</v>
      </c>
      <c r="K48" s="8" t="s">
        <v>138</v>
      </c>
      <c r="L48" s="8">
        <v>0</v>
      </c>
      <c r="M48" s="5">
        <v>5</v>
      </c>
      <c r="N48" s="41"/>
    </row>
    <row r="49" spans="2:14" s="1" customFormat="1" ht="48.75" customHeight="1">
      <c r="B49" s="2"/>
      <c r="C49" s="3"/>
      <c r="D49" s="3"/>
      <c r="E49" s="55" t="s">
        <v>16</v>
      </c>
      <c r="F49" s="56"/>
      <c r="G49" s="31" t="s">
        <v>124</v>
      </c>
      <c r="H49" s="33" t="s">
        <v>63</v>
      </c>
      <c r="I49" s="8" t="s">
        <v>60</v>
      </c>
      <c r="J49" s="8" t="s">
        <v>146</v>
      </c>
      <c r="K49" s="8" t="s">
        <v>138</v>
      </c>
      <c r="L49" s="8">
        <v>0</v>
      </c>
      <c r="M49" s="5">
        <v>160</v>
      </c>
      <c r="N49" s="41"/>
    </row>
    <row r="50" spans="2:14" s="1" customFormat="1" ht="39.75" customHeight="1">
      <c r="B50" s="17"/>
      <c r="C50" s="6"/>
      <c r="D50" s="6"/>
      <c r="E50" s="6"/>
      <c r="F50" s="23"/>
      <c r="G50" s="30" t="s">
        <v>147</v>
      </c>
      <c r="H50" s="33" t="s">
        <v>64</v>
      </c>
      <c r="I50" s="8" t="s">
        <v>60</v>
      </c>
      <c r="J50" s="8" t="s">
        <v>146</v>
      </c>
      <c r="K50" s="8" t="s">
        <v>138</v>
      </c>
      <c r="L50" s="8">
        <v>0</v>
      </c>
      <c r="M50" s="5">
        <v>3</v>
      </c>
      <c r="N50" s="41"/>
    </row>
    <row r="51" spans="2:14" s="1" customFormat="1" ht="47.25">
      <c r="B51" s="2"/>
      <c r="C51" s="3"/>
      <c r="D51" s="3"/>
      <c r="E51" s="55" t="s">
        <v>10</v>
      </c>
      <c r="F51" s="56"/>
      <c r="G51" s="31" t="s">
        <v>83</v>
      </c>
      <c r="H51" s="34" t="s">
        <v>63</v>
      </c>
      <c r="I51" s="8" t="s">
        <v>59</v>
      </c>
      <c r="J51" s="8"/>
      <c r="K51" s="8"/>
      <c r="L51" s="8"/>
      <c r="M51" s="20">
        <f>6*34000</f>
        <v>204000</v>
      </c>
      <c r="N51" s="41"/>
    </row>
    <row r="52" spans="2:14" s="1" customFormat="1" ht="45.75" customHeight="1">
      <c r="B52" s="17"/>
      <c r="C52" s="6"/>
      <c r="D52" s="6"/>
      <c r="E52" s="6"/>
      <c r="F52" s="23" t="s">
        <v>46</v>
      </c>
      <c r="G52" s="31" t="s">
        <v>125</v>
      </c>
      <c r="H52" s="33" t="s">
        <v>64</v>
      </c>
      <c r="I52" s="8" t="s">
        <v>60</v>
      </c>
      <c r="J52" s="8" t="s">
        <v>146</v>
      </c>
      <c r="K52" s="8" t="s">
        <v>138</v>
      </c>
      <c r="L52" s="8">
        <v>0</v>
      </c>
      <c r="M52" s="5">
        <v>6</v>
      </c>
      <c r="N52" s="41"/>
    </row>
    <row r="53" spans="2:14" s="1" customFormat="1" ht="39.75" customHeight="1">
      <c r="B53" s="17"/>
      <c r="C53" s="6"/>
      <c r="D53" s="6"/>
      <c r="E53" s="6"/>
      <c r="F53" s="23" t="s">
        <v>47</v>
      </c>
      <c r="G53" s="31" t="s">
        <v>126</v>
      </c>
      <c r="H53" s="33" t="s">
        <v>64</v>
      </c>
      <c r="I53" s="8" t="s">
        <v>60</v>
      </c>
      <c r="J53" s="8" t="s">
        <v>146</v>
      </c>
      <c r="K53" s="8" t="s">
        <v>138</v>
      </c>
      <c r="L53" s="8">
        <v>0</v>
      </c>
      <c r="M53" s="5">
        <v>6</v>
      </c>
      <c r="N53" s="41"/>
    </row>
    <row r="54" spans="2:14" s="1" customFormat="1" ht="34.5" customHeight="1">
      <c r="B54" s="15"/>
      <c r="C54" s="16"/>
      <c r="D54" s="57" t="s">
        <v>18</v>
      </c>
      <c r="E54" s="57"/>
      <c r="F54" s="57"/>
      <c r="G54" s="58"/>
      <c r="H54" s="58"/>
      <c r="I54" s="58"/>
      <c r="J54" s="58"/>
      <c r="K54" s="58"/>
      <c r="L54" s="58"/>
      <c r="M54" s="59"/>
      <c r="N54" s="41"/>
    </row>
    <row r="55" spans="2:14" s="1" customFormat="1" ht="39.75" customHeight="1">
      <c r="B55" s="2"/>
      <c r="C55" s="3"/>
      <c r="D55" s="3"/>
      <c r="E55" s="55" t="s">
        <v>17</v>
      </c>
      <c r="F55" s="56"/>
      <c r="G55" s="30" t="s">
        <v>84</v>
      </c>
      <c r="H55" s="33" t="s">
        <v>63</v>
      </c>
      <c r="I55" s="8" t="s">
        <v>67</v>
      </c>
      <c r="J55" s="8" t="s">
        <v>146</v>
      </c>
      <c r="K55" s="8" t="s">
        <v>138</v>
      </c>
      <c r="L55" s="8">
        <v>0</v>
      </c>
      <c r="M55" s="51">
        <v>100</v>
      </c>
      <c r="N55" s="41"/>
    </row>
    <row r="56" spans="2:14" s="1" customFormat="1" ht="52.5" customHeight="1">
      <c r="B56" s="17"/>
      <c r="C56" s="6"/>
      <c r="D56" s="6"/>
      <c r="E56" s="6"/>
      <c r="F56" s="23"/>
      <c r="G56" s="30" t="s">
        <v>85</v>
      </c>
      <c r="H56" s="33" t="s">
        <v>64</v>
      </c>
      <c r="I56" s="8" t="s">
        <v>66</v>
      </c>
      <c r="J56" s="8" t="s">
        <v>146</v>
      </c>
      <c r="K56" s="8" t="s">
        <v>138</v>
      </c>
      <c r="L56" s="8">
        <v>0</v>
      </c>
      <c r="M56" s="49">
        <v>5760</v>
      </c>
      <c r="N56" s="41"/>
    </row>
    <row r="57" spans="2:14" s="88" customFormat="1" ht="52.5" customHeight="1">
      <c r="B57" s="81"/>
      <c r="C57" s="82"/>
      <c r="D57" s="82"/>
      <c r="E57" s="82"/>
      <c r="F57" s="83"/>
      <c r="G57" s="84" t="s">
        <v>86</v>
      </c>
      <c r="H57" s="33" t="s">
        <v>64</v>
      </c>
      <c r="I57" s="85" t="s">
        <v>90</v>
      </c>
      <c r="J57" s="85" t="s">
        <v>146</v>
      </c>
      <c r="K57" s="85" t="s">
        <v>138</v>
      </c>
      <c r="L57" s="85">
        <v>0</v>
      </c>
      <c r="M57" s="86">
        <v>25</v>
      </c>
      <c r="N57" s="87"/>
    </row>
    <row r="58" spans="2:14" s="1" customFormat="1" ht="34.5" customHeight="1">
      <c r="B58" s="15"/>
      <c r="C58" s="16"/>
      <c r="D58" s="57" t="s">
        <v>20</v>
      </c>
      <c r="E58" s="57"/>
      <c r="F58" s="57"/>
      <c r="G58" s="58"/>
      <c r="H58" s="58"/>
      <c r="I58" s="58"/>
      <c r="J58" s="58"/>
      <c r="K58" s="58"/>
      <c r="L58" s="58"/>
      <c r="M58" s="59"/>
      <c r="N58" s="41"/>
    </row>
    <row r="59" spans="2:15" s="1" customFormat="1" ht="48" customHeight="1">
      <c r="B59" s="2"/>
      <c r="C59" s="3"/>
      <c r="D59" s="3"/>
      <c r="E59" s="55" t="s">
        <v>21</v>
      </c>
      <c r="F59" s="56"/>
      <c r="G59" s="30" t="s">
        <v>88</v>
      </c>
      <c r="H59" s="33" t="s">
        <v>63</v>
      </c>
      <c r="I59" s="8" t="s">
        <v>67</v>
      </c>
      <c r="J59" s="8" t="s">
        <v>144</v>
      </c>
      <c r="K59" s="8" t="s">
        <v>138</v>
      </c>
      <c r="L59" s="50">
        <f>5/18*100</f>
        <v>27.77777777777778</v>
      </c>
      <c r="M59" s="5">
        <v>100</v>
      </c>
      <c r="N59" s="41"/>
      <c r="O59" s="41"/>
    </row>
    <row r="60" spans="2:14" s="1" customFormat="1" ht="27" customHeight="1">
      <c r="B60" s="17"/>
      <c r="C60" s="6"/>
      <c r="D60" s="6"/>
      <c r="E60" s="6"/>
      <c r="F60" s="23"/>
      <c r="G60" s="27" t="s">
        <v>121</v>
      </c>
      <c r="H60" s="35" t="s">
        <v>64</v>
      </c>
      <c r="I60" s="9" t="s">
        <v>60</v>
      </c>
      <c r="J60" s="8" t="s">
        <v>144</v>
      </c>
      <c r="K60" s="8" t="s">
        <v>138</v>
      </c>
      <c r="L60" s="8">
        <v>0</v>
      </c>
      <c r="M60" s="5">
        <v>25</v>
      </c>
      <c r="N60" s="41"/>
    </row>
    <row r="61" spans="2:14" s="1" customFormat="1" ht="34.5" customHeight="1">
      <c r="B61" s="14"/>
      <c r="C61" s="66" t="s">
        <v>2</v>
      </c>
      <c r="D61" s="67"/>
      <c r="E61" s="67"/>
      <c r="F61" s="67"/>
      <c r="G61" s="58"/>
      <c r="H61" s="58"/>
      <c r="I61" s="58"/>
      <c r="J61" s="58"/>
      <c r="K61" s="58"/>
      <c r="L61" s="58"/>
      <c r="M61" s="59"/>
      <c r="N61" s="41"/>
    </row>
    <row r="62" spans="2:14" s="1" customFormat="1" ht="34.5" customHeight="1">
      <c r="B62" s="15"/>
      <c r="C62" s="16"/>
      <c r="D62" s="57" t="s">
        <v>22</v>
      </c>
      <c r="E62" s="57"/>
      <c r="F62" s="57"/>
      <c r="G62" s="58"/>
      <c r="H62" s="58"/>
      <c r="I62" s="58"/>
      <c r="J62" s="58"/>
      <c r="K62" s="58"/>
      <c r="L62" s="58"/>
      <c r="M62" s="59"/>
      <c r="N62" s="41"/>
    </row>
    <row r="63" spans="2:14" s="1" customFormat="1" ht="39.75" customHeight="1">
      <c r="B63" s="2"/>
      <c r="C63" s="3"/>
      <c r="D63" s="3"/>
      <c r="E63" s="55" t="s">
        <v>48</v>
      </c>
      <c r="F63" s="56"/>
      <c r="G63" s="30" t="s">
        <v>91</v>
      </c>
      <c r="H63" s="33" t="s">
        <v>63</v>
      </c>
      <c r="I63" s="8" t="s">
        <v>60</v>
      </c>
      <c r="J63" s="8" t="s">
        <v>146</v>
      </c>
      <c r="K63" s="8" t="s">
        <v>138</v>
      </c>
      <c r="L63" s="8">
        <v>0</v>
      </c>
      <c r="M63" s="76">
        <v>5000</v>
      </c>
      <c r="N63" s="46"/>
    </row>
    <row r="64" spans="2:14" s="1" customFormat="1" ht="15.75">
      <c r="B64" s="17"/>
      <c r="C64" s="6"/>
      <c r="D64" s="6"/>
      <c r="E64" s="6"/>
      <c r="F64" s="23"/>
      <c r="G64" s="26" t="s">
        <v>99</v>
      </c>
      <c r="H64" s="33" t="s">
        <v>63</v>
      </c>
      <c r="I64" s="8" t="s">
        <v>67</v>
      </c>
      <c r="J64" s="8" t="s">
        <v>146</v>
      </c>
      <c r="K64" s="8" t="s">
        <v>138</v>
      </c>
      <c r="L64" s="8">
        <v>0</v>
      </c>
      <c r="M64" s="39" t="s">
        <v>148</v>
      </c>
      <c r="N64" s="41"/>
    </row>
    <row r="65" spans="2:14" s="1" customFormat="1" ht="15.75">
      <c r="B65" s="17"/>
      <c r="C65" s="6"/>
      <c r="D65" s="6"/>
      <c r="E65" s="6"/>
      <c r="F65" s="23"/>
      <c r="G65" s="26" t="s">
        <v>89</v>
      </c>
      <c r="H65" s="33" t="s">
        <v>64</v>
      </c>
      <c r="I65" s="8" t="s">
        <v>90</v>
      </c>
      <c r="J65" s="8" t="s">
        <v>146</v>
      </c>
      <c r="K65" s="8" t="s">
        <v>138</v>
      </c>
      <c r="L65" s="8">
        <v>0</v>
      </c>
      <c r="M65" s="39">
        <v>6</v>
      </c>
      <c r="N65" s="41"/>
    </row>
    <row r="66" spans="2:14" s="1" customFormat="1" ht="15.75">
      <c r="B66" s="17"/>
      <c r="C66" s="6"/>
      <c r="D66" s="6"/>
      <c r="E66" s="6"/>
      <c r="F66" s="23"/>
      <c r="G66" s="26" t="s">
        <v>127</v>
      </c>
      <c r="H66" s="33" t="s">
        <v>64</v>
      </c>
      <c r="I66" s="8" t="s">
        <v>60</v>
      </c>
      <c r="J66" s="8" t="s">
        <v>146</v>
      </c>
      <c r="K66" s="8" t="s">
        <v>138</v>
      </c>
      <c r="L66" s="8">
        <v>0</v>
      </c>
      <c r="M66" s="39">
        <v>4</v>
      </c>
      <c r="N66" s="41"/>
    </row>
    <row r="67" spans="2:14" s="1" customFormat="1" ht="34.5" customHeight="1">
      <c r="B67" s="15"/>
      <c r="C67" s="16"/>
      <c r="D67" s="57" t="s">
        <v>41</v>
      </c>
      <c r="E67" s="57"/>
      <c r="F67" s="57"/>
      <c r="G67" s="58"/>
      <c r="H67" s="58"/>
      <c r="I67" s="58"/>
      <c r="J67" s="58"/>
      <c r="K67" s="58"/>
      <c r="L67" s="58"/>
      <c r="M67" s="59"/>
      <c r="N67" s="41"/>
    </row>
    <row r="68" spans="2:14" s="1" customFormat="1" ht="39.75" customHeight="1">
      <c r="B68" s="2"/>
      <c r="C68" s="3"/>
      <c r="D68" s="3"/>
      <c r="E68" s="55" t="s">
        <v>38</v>
      </c>
      <c r="F68" s="56"/>
      <c r="G68" s="30"/>
      <c r="H68" s="33"/>
      <c r="I68" s="8"/>
      <c r="J68" s="8"/>
      <c r="K68" s="8"/>
      <c r="L68" s="8"/>
      <c r="M68" s="5"/>
      <c r="N68" s="41"/>
    </row>
    <row r="69" spans="2:14" s="1" customFormat="1" ht="39.75" customHeight="1">
      <c r="B69" s="2"/>
      <c r="C69" s="3"/>
      <c r="D69" s="3"/>
      <c r="E69" s="55" t="s">
        <v>165</v>
      </c>
      <c r="F69" s="56"/>
      <c r="G69" s="30" t="s">
        <v>92</v>
      </c>
      <c r="H69" s="33" t="s">
        <v>63</v>
      </c>
      <c r="I69" s="8" t="s">
        <v>67</v>
      </c>
      <c r="J69" s="8" t="s">
        <v>151</v>
      </c>
      <c r="K69" s="8" t="s">
        <v>138</v>
      </c>
      <c r="L69" s="8">
        <v>60</v>
      </c>
      <c r="M69" s="77">
        <v>90</v>
      </c>
      <c r="N69" s="46"/>
    </row>
    <row r="70" spans="2:14" s="1" customFormat="1" ht="39.75" customHeight="1">
      <c r="B70" s="17"/>
      <c r="C70" s="6"/>
      <c r="D70" s="6"/>
      <c r="E70" s="6"/>
      <c r="F70" s="23"/>
      <c r="G70" s="30" t="s">
        <v>93</v>
      </c>
      <c r="H70" s="33" t="s">
        <v>64</v>
      </c>
      <c r="I70" s="8" t="s">
        <v>87</v>
      </c>
      <c r="J70" s="8" t="s">
        <v>151</v>
      </c>
      <c r="K70" s="8" t="s">
        <v>138</v>
      </c>
      <c r="L70" s="8">
        <v>0</v>
      </c>
      <c r="M70" s="44">
        <v>79000</v>
      </c>
      <c r="N70" s="41"/>
    </row>
    <row r="71" spans="2:14" s="1" customFormat="1" ht="39.75" customHeight="1">
      <c r="B71" s="2"/>
      <c r="C71" s="3"/>
      <c r="D71" s="3"/>
      <c r="E71" s="55" t="s">
        <v>39</v>
      </c>
      <c r="F71" s="56"/>
      <c r="G71" s="30" t="s">
        <v>150</v>
      </c>
      <c r="H71" s="33" t="s">
        <v>64</v>
      </c>
      <c r="I71" s="8" t="s">
        <v>87</v>
      </c>
      <c r="J71" s="8" t="s">
        <v>151</v>
      </c>
      <c r="K71" s="8" t="s">
        <v>138</v>
      </c>
      <c r="L71" s="8">
        <v>0</v>
      </c>
      <c r="M71" s="39">
        <v>2500</v>
      </c>
      <c r="N71" s="41"/>
    </row>
    <row r="72" spans="2:14" s="1" customFormat="1" ht="31.5">
      <c r="B72" s="17"/>
      <c r="C72" s="6"/>
      <c r="D72" s="6"/>
      <c r="E72" s="6"/>
      <c r="F72" s="23"/>
      <c r="G72" s="30" t="s">
        <v>94</v>
      </c>
      <c r="H72" s="33" t="s">
        <v>64</v>
      </c>
      <c r="I72" s="8" t="s">
        <v>60</v>
      </c>
      <c r="J72" s="8" t="s">
        <v>151</v>
      </c>
      <c r="K72" s="8" t="s">
        <v>138</v>
      </c>
      <c r="L72" s="8">
        <v>0</v>
      </c>
      <c r="M72" s="39">
        <v>7</v>
      </c>
      <c r="N72" s="41"/>
    </row>
    <row r="73" spans="2:14" s="1" customFormat="1" ht="48.75" customHeight="1">
      <c r="B73" s="2"/>
      <c r="C73" s="3"/>
      <c r="D73" s="3"/>
      <c r="E73" s="55" t="s">
        <v>40</v>
      </c>
      <c r="F73" s="56"/>
      <c r="G73" s="30" t="s">
        <v>95</v>
      </c>
      <c r="H73" s="33" t="s">
        <v>63</v>
      </c>
      <c r="I73" s="8" t="s">
        <v>60</v>
      </c>
      <c r="J73" s="8" t="s">
        <v>149</v>
      </c>
      <c r="K73" s="8" t="s">
        <v>138</v>
      </c>
      <c r="L73" s="8">
        <v>0</v>
      </c>
      <c r="M73" s="39">
        <v>33000</v>
      </c>
      <c r="N73" s="41"/>
    </row>
    <row r="74" spans="2:14" s="1" customFormat="1" ht="49.5" customHeight="1">
      <c r="B74" s="17"/>
      <c r="C74" s="6"/>
      <c r="D74" s="6"/>
      <c r="E74" s="6"/>
      <c r="F74" s="25"/>
      <c r="G74" s="30" t="s">
        <v>152</v>
      </c>
      <c r="H74" s="33" t="s">
        <v>64</v>
      </c>
      <c r="I74" s="8" t="s">
        <v>60</v>
      </c>
      <c r="J74" s="8" t="s">
        <v>149</v>
      </c>
      <c r="K74" s="8" t="s">
        <v>138</v>
      </c>
      <c r="L74" s="8">
        <v>0</v>
      </c>
      <c r="M74" s="39">
        <v>1</v>
      </c>
      <c r="N74" s="41"/>
    </row>
    <row r="75" spans="2:14" s="1" customFormat="1" ht="39.75" customHeight="1">
      <c r="B75" s="2"/>
      <c r="C75" s="3"/>
      <c r="D75" s="3"/>
      <c r="E75" s="55" t="s">
        <v>43</v>
      </c>
      <c r="F75" s="56"/>
      <c r="G75" s="30" t="s">
        <v>96</v>
      </c>
      <c r="H75" s="33" t="s">
        <v>63</v>
      </c>
      <c r="I75" s="8" t="s">
        <v>60</v>
      </c>
      <c r="J75" s="8" t="s">
        <v>153</v>
      </c>
      <c r="K75" s="8" t="s">
        <v>138</v>
      </c>
      <c r="L75" s="8">
        <v>0</v>
      </c>
      <c r="M75" s="45">
        <f>500+22600</f>
        <v>23100</v>
      </c>
      <c r="N75" s="46"/>
    </row>
    <row r="76" spans="2:14" s="1" customFormat="1" ht="48" customHeight="1">
      <c r="B76" s="17"/>
      <c r="C76" s="6"/>
      <c r="D76" s="6"/>
      <c r="E76" s="6"/>
      <c r="F76" s="25"/>
      <c r="G76" s="26" t="s">
        <v>97</v>
      </c>
      <c r="H76" s="33" t="s">
        <v>64</v>
      </c>
      <c r="I76" s="8" t="s">
        <v>66</v>
      </c>
      <c r="J76" s="8" t="s">
        <v>153</v>
      </c>
      <c r="K76" s="8" t="s">
        <v>138</v>
      </c>
      <c r="L76" s="8">
        <v>0</v>
      </c>
      <c r="M76" s="45">
        <v>500</v>
      </c>
      <c r="N76" s="46"/>
    </row>
    <row r="77" spans="2:14" s="1" customFormat="1" ht="39.75" customHeight="1">
      <c r="B77" s="2"/>
      <c r="C77" s="3"/>
      <c r="D77" s="3"/>
      <c r="E77" s="55" t="s">
        <v>23</v>
      </c>
      <c r="F77" s="56"/>
      <c r="G77" s="30" t="s">
        <v>98</v>
      </c>
      <c r="H77" s="33" t="s">
        <v>64</v>
      </c>
      <c r="I77" s="8" t="s">
        <v>161</v>
      </c>
      <c r="J77" s="8" t="s">
        <v>149</v>
      </c>
      <c r="K77" s="8" t="s">
        <v>138</v>
      </c>
      <c r="L77" s="8">
        <v>0</v>
      </c>
      <c r="M77" s="39" t="s">
        <v>160</v>
      </c>
      <c r="N77" s="41"/>
    </row>
    <row r="78" spans="2:14" s="1" customFormat="1" ht="39.75" customHeight="1" thickBot="1">
      <c r="B78" s="17"/>
      <c r="C78" s="6"/>
      <c r="D78" s="6"/>
      <c r="E78" s="6"/>
      <c r="F78" s="23"/>
      <c r="G78" s="26"/>
      <c r="H78" s="33"/>
      <c r="I78" s="8"/>
      <c r="J78" s="8"/>
      <c r="K78" s="8"/>
      <c r="L78" s="8"/>
      <c r="M78" s="5"/>
      <c r="N78" s="41"/>
    </row>
    <row r="79" spans="2:14" s="1" customFormat="1" ht="34.5" customHeight="1">
      <c r="B79" s="62" t="s">
        <v>3</v>
      </c>
      <c r="C79" s="63"/>
      <c r="D79" s="63"/>
      <c r="E79" s="63"/>
      <c r="F79" s="63"/>
      <c r="G79" s="64"/>
      <c r="H79" s="64"/>
      <c r="I79" s="64"/>
      <c r="J79" s="64"/>
      <c r="K79" s="64"/>
      <c r="L79" s="64"/>
      <c r="M79" s="65"/>
      <c r="N79" s="41"/>
    </row>
    <row r="80" spans="2:14" s="1" customFormat="1" ht="34.5" customHeight="1">
      <c r="B80" s="14"/>
      <c r="C80" s="66" t="s">
        <v>5</v>
      </c>
      <c r="D80" s="67"/>
      <c r="E80" s="67"/>
      <c r="F80" s="67"/>
      <c r="G80" s="58"/>
      <c r="H80" s="58"/>
      <c r="I80" s="58"/>
      <c r="J80" s="58"/>
      <c r="K80" s="58"/>
      <c r="L80" s="58"/>
      <c r="M80" s="59"/>
      <c r="N80" s="41"/>
    </row>
    <row r="81" spans="2:14" s="1" customFormat="1" ht="34.5" customHeight="1">
      <c r="B81" s="15"/>
      <c r="C81" s="16"/>
      <c r="D81" s="57" t="s">
        <v>25</v>
      </c>
      <c r="E81" s="57"/>
      <c r="F81" s="57"/>
      <c r="G81" s="58"/>
      <c r="H81" s="58"/>
      <c r="I81" s="58"/>
      <c r="J81" s="58"/>
      <c r="K81" s="58"/>
      <c r="L81" s="58"/>
      <c r="M81" s="59"/>
      <c r="N81" s="41"/>
    </row>
    <row r="82" spans="2:15" s="1" customFormat="1" ht="39.75" customHeight="1">
      <c r="B82" s="2"/>
      <c r="C82" s="3"/>
      <c r="D82" s="3"/>
      <c r="E82" s="55" t="s">
        <v>24</v>
      </c>
      <c r="F82" s="56"/>
      <c r="G82" s="30" t="s">
        <v>166</v>
      </c>
      <c r="H82" s="33" t="s">
        <v>64</v>
      </c>
      <c r="I82" s="8" t="s">
        <v>60</v>
      </c>
      <c r="J82" s="8" t="s">
        <v>139</v>
      </c>
      <c r="K82" s="8" t="s">
        <v>138</v>
      </c>
      <c r="L82" s="8">
        <v>0</v>
      </c>
      <c r="M82" s="45">
        <v>25</v>
      </c>
      <c r="N82" s="46"/>
      <c r="O82" s="7"/>
    </row>
    <row r="83" spans="2:14" s="1" customFormat="1" ht="31.5">
      <c r="B83" s="18"/>
      <c r="C83" s="19"/>
      <c r="D83" s="19"/>
      <c r="E83" s="19"/>
      <c r="F83" s="24"/>
      <c r="G83" s="30" t="s">
        <v>100</v>
      </c>
      <c r="H83" s="33" t="s">
        <v>64</v>
      </c>
      <c r="I83" s="8" t="s">
        <v>161</v>
      </c>
      <c r="J83" s="8" t="s">
        <v>139</v>
      </c>
      <c r="K83" s="8" t="s">
        <v>138</v>
      </c>
      <c r="L83" s="8">
        <v>0</v>
      </c>
      <c r="M83" s="39">
        <v>300</v>
      </c>
      <c r="N83" s="41"/>
    </row>
    <row r="84" spans="2:14" s="1" customFormat="1" ht="34.5" customHeight="1">
      <c r="B84" s="15"/>
      <c r="C84" s="16"/>
      <c r="D84" s="57" t="s">
        <v>4</v>
      </c>
      <c r="E84" s="57"/>
      <c r="F84" s="57"/>
      <c r="G84" s="58"/>
      <c r="H84" s="58"/>
      <c r="I84" s="58"/>
      <c r="J84" s="58"/>
      <c r="K84" s="58"/>
      <c r="L84" s="58"/>
      <c r="M84" s="59"/>
      <c r="N84" s="41"/>
    </row>
    <row r="85" spans="2:14" s="1" customFormat="1" ht="39.75" customHeight="1">
      <c r="B85" s="2"/>
      <c r="C85" s="3"/>
      <c r="D85" s="3"/>
      <c r="E85" s="55" t="s">
        <v>36</v>
      </c>
      <c r="F85" s="56"/>
      <c r="G85" s="30" t="s">
        <v>128</v>
      </c>
      <c r="H85" s="33" t="s">
        <v>64</v>
      </c>
      <c r="I85" s="8" t="s">
        <v>60</v>
      </c>
      <c r="J85" s="8" t="s">
        <v>154</v>
      </c>
      <c r="K85" s="8" t="s">
        <v>138</v>
      </c>
      <c r="L85" s="8">
        <v>0</v>
      </c>
      <c r="M85" s="5">
        <v>2</v>
      </c>
      <c r="N85" s="41"/>
    </row>
    <row r="86" spans="2:14" s="1" customFormat="1" ht="39.75" customHeight="1">
      <c r="B86" s="17"/>
      <c r="C86" s="6"/>
      <c r="D86" s="6"/>
      <c r="E86" s="6"/>
      <c r="F86" s="23"/>
      <c r="G86" s="30" t="s">
        <v>129</v>
      </c>
      <c r="H86" s="33" t="s">
        <v>64</v>
      </c>
      <c r="I86" s="8" t="s">
        <v>60</v>
      </c>
      <c r="J86" s="8" t="s">
        <v>154</v>
      </c>
      <c r="K86" s="8" t="s">
        <v>138</v>
      </c>
      <c r="L86" s="8">
        <v>0</v>
      </c>
      <c r="M86" s="5">
        <v>3</v>
      </c>
      <c r="N86" s="41"/>
    </row>
    <row r="87" spans="2:14" s="1" customFormat="1" ht="34.5" customHeight="1">
      <c r="B87" s="14"/>
      <c r="C87" s="66" t="s">
        <v>49</v>
      </c>
      <c r="D87" s="67"/>
      <c r="E87" s="67"/>
      <c r="F87" s="67"/>
      <c r="G87" s="58"/>
      <c r="H87" s="58"/>
      <c r="I87" s="58"/>
      <c r="J87" s="58"/>
      <c r="K87" s="58"/>
      <c r="L87" s="58"/>
      <c r="M87" s="59"/>
      <c r="N87" s="41"/>
    </row>
    <row r="88" spans="2:14" s="1" customFormat="1" ht="34.5" customHeight="1">
      <c r="B88" s="15"/>
      <c r="C88" s="16"/>
      <c r="D88" s="57" t="s">
        <v>27</v>
      </c>
      <c r="E88" s="57"/>
      <c r="F88" s="57"/>
      <c r="G88" s="58"/>
      <c r="H88" s="58"/>
      <c r="I88" s="58"/>
      <c r="J88" s="58"/>
      <c r="K88" s="58"/>
      <c r="L88" s="58"/>
      <c r="M88" s="59"/>
      <c r="N88" s="41"/>
    </row>
    <row r="89" spans="2:14" s="1" customFormat="1" ht="44.25" customHeight="1">
      <c r="B89" s="2"/>
      <c r="C89" s="3"/>
      <c r="D89" s="3"/>
      <c r="E89" s="55" t="s">
        <v>26</v>
      </c>
      <c r="F89" s="56"/>
      <c r="G89" s="30" t="s">
        <v>130</v>
      </c>
      <c r="H89" s="33" t="s">
        <v>64</v>
      </c>
      <c r="I89" s="8" t="s">
        <v>60</v>
      </c>
      <c r="J89" s="8" t="s">
        <v>146</v>
      </c>
      <c r="K89" s="8" t="s">
        <v>138</v>
      </c>
      <c r="L89" s="8">
        <v>0</v>
      </c>
      <c r="M89" s="45">
        <v>1</v>
      </c>
      <c r="N89" s="46"/>
    </row>
    <row r="90" spans="2:14" s="1" customFormat="1" ht="39.75" customHeight="1" thickBot="1">
      <c r="B90" s="17"/>
      <c r="C90" s="6"/>
      <c r="D90" s="6"/>
      <c r="E90" s="6"/>
      <c r="F90" s="23"/>
      <c r="G90" s="30" t="s">
        <v>131</v>
      </c>
      <c r="H90" s="33" t="s">
        <v>64</v>
      </c>
      <c r="I90" s="8" t="s">
        <v>156</v>
      </c>
      <c r="J90" s="8" t="s">
        <v>155</v>
      </c>
      <c r="K90" s="8" t="s">
        <v>138</v>
      </c>
      <c r="L90" s="8">
        <v>0</v>
      </c>
      <c r="M90" s="5">
        <v>2000</v>
      </c>
      <c r="N90" s="41"/>
    </row>
    <row r="91" spans="2:14" s="1" customFormat="1" ht="39.75" customHeight="1">
      <c r="B91" s="62" t="s">
        <v>37</v>
      </c>
      <c r="C91" s="63"/>
      <c r="D91" s="63"/>
      <c r="E91" s="63"/>
      <c r="F91" s="63"/>
      <c r="G91" s="64"/>
      <c r="H91" s="64"/>
      <c r="I91" s="64"/>
      <c r="J91" s="64"/>
      <c r="K91" s="64"/>
      <c r="L91" s="64"/>
      <c r="M91" s="65"/>
      <c r="N91" s="41"/>
    </row>
    <row r="92" spans="2:14" s="1" customFormat="1" ht="34.5" customHeight="1">
      <c r="B92" s="14"/>
      <c r="C92" s="66" t="s">
        <v>50</v>
      </c>
      <c r="D92" s="67"/>
      <c r="E92" s="67"/>
      <c r="F92" s="67"/>
      <c r="G92" s="58"/>
      <c r="H92" s="58"/>
      <c r="I92" s="58"/>
      <c r="J92" s="58"/>
      <c r="K92" s="58"/>
      <c r="L92" s="58"/>
      <c r="M92" s="59"/>
      <c r="N92" s="41"/>
    </row>
    <row r="93" spans="2:14" s="1" customFormat="1" ht="34.5" customHeight="1">
      <c r="B93" s="15"/>
      <c r="C93" s="16"/>
      <c r="D93" s="57" t="s">
        <v>29</v>
      </c>
      <c r="E93" s="57"/>
      <c r="F93" s="57"/>
      <c r="G93" s="58"/>
      <c r="H93" s="58"/>
      <c r="I93" s="58"/>
      <c r="J93" s="58"/>
      <c r="K93" s="58"/>
      <c r="L93" s="58"/>
      <c r="M93" s="59"/>
      <c r="N93" s="41"/>
    </row>
    <row r="94" spans="2:14" s="1" customFormat="1" ht="39.75" customHeight="1">
      <c r="B94" s="2"/>
      <c r="C94" s="3"/>
      <c r="D94" s="3"/>
      <c r="E94" s="55" t="s">
        <v>28</v>
      </c>
      <c r="F94" s="56"/>
      <c r="G94" s="30" t="s">
        <v>101</v>
      </c>
      <c r="H94" s="33" t="s">
        <v>64</v>
      </c>
      <c r="I94" s="8" t="s">
        <v>60</v>
      </c>
      <c r="J94" s="42" t="s">
        <v>157</v>
      </c>
      <c r="K94" s="8" t="s">
        <v>138</v>
      </c>
      <c r="L94" s="8">
        <v>0</v>
      </c>
      <c r="M94" s="39">
        <v>60</v>
      </c>
      <c r="N94" s="41"/>
    </row>
    <row r="95" spans="2:14" s="1" customFormat="1" ht="39.75" customHeight="1">
      <c r="B95" s="17"/>
      <c r="C95" s="6"/>
      <c r="D95" s="6"/>
      <c r="E95" s="6"/>
      <c r="F95" s="23"/>
      <c r="G95" s="30" t="s">
        <v>102</v>
      </c>
      <c r="H95" s="33" t="s">
        <v>64</v>
      </c>
      <c r="I95" s="8" t="s">
        <v>60</v>
      </c>
      <c r="J95" s="8" t="s">
        <v>158</v>
      </c>
      <c r="K95" s="8" t="s">
        <v>138</v>
      </c>
      <c r="L95" s="8">
        <v>0</v>
      </c>
      <c r="M95" s="39">
        <v>10</v>
      </c>
      <c r="N95" s="41"/>
    </row>
    <row r="96" spans="2:14" s="1" customFormat="1" ht="39.75" customHeight="1">
      <c r="B96" s="2"/>
      <c r="C96" s="3"/>
      <c r="D96" s="3"/>
      <c r="E96" s="55" t="s">
        <v>30</v>
      </c>
      <c r="F96" s="56"/>
      <c r="G96" s="30" t="s">
        <v>103</v>
      </c>
      <c r="H96" s="33" t="s">
        <v>64</v>
      </c>
      <c r="I96" s="8" t="s">
        <v>60</v>
      </c>
      <c r="J96" s="8" t="s">
        <v>158</v>
      </c>
      <c r="K96" s="8" t="s">
        <v>138</v>
      </c>
      <c r="L96" s="8">
        <v>0</v>
      </c>
      <c r="M96" s="39">
        <v>30</v>
      </c>
      <c r="N96" s="41"/>
    </row>
    <row r="97" spans="2:14" s="1" customFormat="1" ht="39.75" customHeight="1">
      <c r="B97" s="17"/>
      <c r="C97" s="6"/>
      <c r="D97" s="6"/>
      <c r="E97" s="6"/>
      <c r="F97" s="23"/>
      <c r="G97" s="30"/>
      <c r="H97" s="33"/>
      <c r="I97" s="8"/>
      <c r="J97" s="8"/>
      <c r="K97" s="8"/>
      <c r="L97" s="8"/>
      <c r="M97" s="39"/>
      <c r="N97" s="41"/>
    </row>
    <row r="98" spans="2:14" s="1" customFormat="1" ht="34.5" customHeight="1">
      <c r="B98" s="14"/>
      <c r="C98" s="66" t="s">
        <v>132</v>
      </c>
      <c r="D98" s="67"/>
      <c r="E98" s="67"/>
      <c r="F98" s="67"/>
      <c r="G98" s="58"/>
      <c r="H98" s="58"/>
      <c r="I98" s="58"/>
      <c r="J98" s="58"/>
      <c r="K98" s="58"/>
      <c r="L98" s="58"/>
      <c r="M98" s="59"/>
      <c r="N98" s="41"/>
    </row>
    <row r="99" spans="2:14" s="1" customFormat="1" ht="34.5" customHeight="1">
      <c r="B99" s="15"/>
      <c r="C99" s="16"/>
      <c r="D99" s="57" t="s">
        <v>33</v>
      </c>
      <c r="E99" s="57"/>
      <c r="F99" s="57"/>
      <c r="G99" s="58"/>
      <c r="H99" s="58"/>
      <c r="I99" s="58"/>
      <c r="J99" s="58"/>
      <c r="K99" s="58"/>
      <c r="L99" s="58"/>
      <c r="M99" s="59"/>
      <c r="N99" s="41"/>
    </row>
    <row r="100" spans="2:14" s="1" customFormat="1" ht="39.75" customHeight="1">
      <c r="B100" s="2"/>
      <c r="C100" s="3"/>
      <c r="D100" s="3"/>
      <c r="E100" s="55" t="s">
        <v>32</v>
      </c>
      <c r="F100" s="56"/>
      <c r="G100" s="30" t="s">
        <v>104</v>
      </c>
      <c r="H100" s="33" t="s">
        <v>63</v>
      </c>
      <c r="I100" s="8" t="s">
        <v>67</v>
      </c>
      <c r="J100" s="8" t="s">
        <v>154</v>
      </c>
      <c r="K100" s="8" t="s">
        <v>138</v>
      </c>
      <c r="L100" s="8">
        <v>0</v>
      </c>
      <c r="M100" s="43">
        <v>0.3</v>
      </c>
      <c r="N100" s="41"/>
    </row>
    <row r="101" spans="2:14" s="1" customFormat="1" ht="52.5" customHeight="1">
      <c r="B101" s="17"/>
      <c r="C101" s="6"/>
      <c r="D101" s="6"/>
      <c r="E101" s="6"/>
      <c r="F101" s="23"/>
      <c r="G101" s="30" t="s">
        <v>105</v>
      </c>
      <c r="H101" s="33" t="s">
        <v>64</v>
      </c>
      <c r="I101" s="8" t="s">
        <v>60</v>
      </c>
      <c r="J101" s="8" t="s">
        <v>154</v>
      </c>
      <c r="K101" s="8" t="s">
        <v>138</v>
      </c>
      <c r="L101" s="8">
        <v>3</v>
      </c>
      <c r="M101" s="45">
        <v>5</v>
      </c>
      <c r="N101" s="46"/>
    </row>
    <row r="102" spans="2:14" s="1" customFormat="1" ht="39.75" customHeight="1">
      <c r="B102" s="17"/>
      <c r="C102" s="6"/>
      <c r="D102" s="6"/>
      <c r="E102" s="6"/>
      <c r="F102" s="6"/>
      <c r="G102" s="30" t="s">
        <v>133</v>
      </c>
      <c r="H102" s="33" t="s">
        <v>64</v>
      </c>
      <c r="I102" s="8" t="s">
        <v>60</v>
      </c>
      <c r="J102" s="8" t="s">
        <v>154</v>
      </c>
      <c r="K102" s="8" t="s">
        <v>138</v>
      </c>
      <c r="L102" s="8">
        <v>0</v>
      </c>
      <c r="M102" s="39">
        <v>5</v>
      </c>
      <c r="N102" s="41"/>
    </row>
    <row r="103" spans="2:14" s="1" customFormat="1" ht="39.75" customHeight="1">
      <c r="B103" s="17"/>
      <c r="C103" s="6"/>
      <c r="D103" s="6"/>
      <c r="E103" s="6"/>
      <c r="F103" s="6"/>
      <c r="G103" s="30" t="s">
        <v>134</v>
      </c>
      <c r="H103" s="33" t="s">
        <v>64</v>
      </c>
      <c r="I103" s="8" t="s">
        <v>60</v>
      </c>
      <c r="J103" s="8" t="s">
        <v>154</v>
      </c>
      <c r="K103" s="8" t="s">
        <v>138</v>
      </c>
      <c r="L103" s="8">
        <v>0</v>
      </c>
      <c r="M103" s="39">
        <v>80</v>
      </c>
      <c r="N103" s="41"/>
    </row>
    <row r="104" spans="2:14" s="1" customFormat="1" ht="34.5" customHeight="1">
      <c r="B104" s="15"/>
      <c r="C104" s="37"/>
      <c r="D104" s="57" t="s">
        <v>135</v>
      </c>
      <c r="E104" s="57"/>
      <c r="F104" s="57"/>
      <c r="G104" s="58"/>
      <c r="H104" s="58"/>
      <c r="I104" s="58"/>
      <c r="J104" s="58"/>
      <c r="K104" s="58"/>
      <c r="L104" s="58"/>
      <c r="M104" s="59"/>
      <c r="N104" s="41"/>
    </row>
    <row r="105" spans="2:14" s="1" customFormat="1" ht="49.5" customHeight="1">
      <c r="B105" s="2"/>
      <c r="C105" s="3"/>
      <c r="D105" s="3"/>
      <c r="E105" s="55" t="s">
        <v>31</v>
      </c>
      <c r="F105" s="56"/>
      <c r="G105" s="30" t="s">
        <v>108</v>
      </c>
      <c r="H105" s="33" t="s">
        <v>63</v>
      </c>
      <c r="I105" s="8" t="s">
        <v>67</v>
      </c>
      <c r="J105" s="42" t="s">
        <v>159</v>
      </c>
      <c r="K105" s="8" t="s">
        <v>138</v>
      </c>
      <c r="L105" s="9">
        <v>80</v>
      </c>
      <c r="M105" s="78">
        <v>90</v>
      </c>
      <c r="N105" s="46"/>
    </row>
    <row r="106" spans="2:14" s="1" customFormat="1" ht="39.75" customHeight="1">
      <c r="B106" s="17"/>
      <c r="C106" s="6"/>
      <c r="D106" s="6"/>
      <c r="E106" s="6"/>
      <c r="F106" s="23"/>
      <c r="G106" s="30" t="s">
        <v>106</v>
      </c>
      <c r="H106" s="33" t="s">
        <v>64</v>
      </c>
      <c r="I106" s="8" t="s">
        <v>60</v>
      </c>
      <c r="J106" s="8" t="s">
        <v>154</v>
      </c>
      <c r="K106" s="8" t="s">
        <v>138</v>
      </c>
      <c r="L106" s="8">
        <v>0</v>
      </c>
      <c r="M106" s="79">
        <v>5</v>
      </c>
      <c r="N106" s="41"/>
    </row>
    <row r="107" spans="2:14" s="1" customFormat="1" ht="39.75" customHeight="1">
      <c r="B107" s="17"/>
      <c r="C107" s="6"/>
      <c r="D107" s="6"/>
      <c r="E107" s="6"/>
      <c r="F107" s="23"/>
      <c r="G107" s="30" t="s">
        <v>107</v>
      </c>
      <c r="H107" s="33" t="s">
        <v>64</v>
      </c>
      <c r="I107" s="8" t="s">
        <v>60</v>
      </c>
      <c r="J107" s="8" t="s">
        <v>154</v>
      </c>
      <c r="K107" s="8" t="s">
        <v>138</v>
      </c>
      <c r="L107" s="8">
        <v>0</v>
      </c>
      <c r="M107" s="79">
        <v>30</v>
      </c>
      <c r="N107" s="41"/>
    </row>
    <row r="108" spans="2:14" s="1" customFormat="1" ht="49.5" customHeight="1">
      <c r="B108" s="2"/>
      <c r="C108" s="3"/>
      <c r="D108" s="3"/>
      <c r="E108" s="55" t="s">
        <v>136</v>
      </c>
      <c r="F108" s="56"/>
      <c r="G108" s="30" t="s">
        <v>137</v>
      </c>
      <c r="H108" s="33" t="s">
        <v>64</v>
      </c>
      <c r="I108" s="8" t="s">
        <v>60</v>
      </c>
      <c r="J108" s="8" t="s">
        <v>154</v>
      </c>
      <c r="K108" s="8" t="s">
        <v>138</v>
      </c>
      <c r="L108" s="8">
        <v>0</v>
      </c>
      <c r="M108" s="79">
        <v>2</v>
      </c>
      <c r="N108" s="41"/>
    </row>
    <row r="109" spans="2:14" s="1" customFormat="1" ht="39.75" customHeight="1" thickBot="1">
      <c r="B109" s="21"/>
      <c r="C109" s="22"/>
      <c r="D109" s="22"/>
      <c r="E109" s="22"/>
      <c r="F109" s="22"/>
      <c r="G109" s="38"/>
      <c r="H109" s="36"/>
      <c r="I109" s="10"/>
      <c r="J109" s="10"/>
      <c r="K109" s="10"/>
      <c r="L109" s="10"/>
      <c r="M109" s="80"/>
      <c r="N109" s="41"/>
    </row>
    <row r="110" spans="1:14" s="12" customFormat="1" ht="15.75">
      <c r="A110" s="4"/>
      <c r="B110" s="11"/>
      <c r="C110" s="11"/>
      <c r="D110" s="11"/>
      <c r="E110" s="11"/>
      <c r="F110" s="11"/>
      <c r="N110" s="47"/>
    </row>
  </sheetData>
  <sheetProtection/>
  <mergeCells count="58">
    <mergeCell ref="D58:M58"/>
    <mergeCell ref="E30:F30"/>
    <mergeCell ref="E77:F77"/>
    <mergeCell ref="B79:M79"/>
    <mergeCell ref="D93:M93"/>
    <mergeCell ref="C98:M98"/>
    <mergeCell ref="E75:F75"/>
    <mergeCell ref="E55:F55"/>
    <mergeCell ref="D99:M99"/>
    <mergeCell ref="E19:F19"/>
    <mergeCell ref="C41:M41"/>
    <mergeCell ref="D42:M42"/>
    <mergeCell ref="D44:M44"/>
    <mergeCell ref="D54:M54"/>
    <mergeCell ref="E68:F68"/>
    <mergeCell ref="E71:F71"/>
    <mergeCell ref="E51:F51"/>
    <mergeCell ref="E73:F73"/>
    <mergeCell ref="E100:F100"/>
    <mergeCell ref="E96:F96"/>
    <mergeCell ref="C61:M61"/>
    <mergeCell ref="D84:M84"/>
    <mergeCell ref="C87:M87"/>
    <mergeCell ref="E59:F59"/>
    <mergeCell ref="D62:M62"/>
    <mergeCell ref="D67:M67"/>
    <mergeCell ref="D81:M81"/>
    <mergeCell ref="E63:F63"/>
    <mergeCell ref="E105:F105"/>
    <mergeCell ref="E33:F33"/>
    <mergeCell ref="E94:F94"/>
    <mergeCell ref="B91:M91"/>
    <mergeCell ref="C92:M92"/>
    <mergeCell ref="E82:F82"/>
    <mergeCell ref="E85:F85"/>
    <mergeCell ref="D88:M88"/>
    <mergeCell ref="E38:F38"/>
    <mergeCell ref="C80:M80"/>
    <mergeCell ref="E6:F6"/>
    <mergeCell ref="E8:F8"/>
    <mergeCell ref="E26:F26"/>
    <mergeCell ref="E49:F49"/>
    <mergeCell ref="E43:F43"/>
    <mergeCell ref="E45:F45"/>
    <mergeCell ref="D37:M37"/>
    <mergeCell ref="E12:F12"/>
    <mergeCell ref="D21:M21"/>
    <mergeCell ref="E22:F22"/>
    <mergeCell ref="N2:O2"/>
    <mergeCell ref="E69:F69"/>
    <mergeCell ref="E89:F89"/>
    <mergeCell ref="D104:M104"/>
    <mergeCell ref="E108:F108"/>
    <mergeCell ref="B2:F2"/>
    <mergeCell ref="B3:M3"/>
    <mergeCell ref="C4:M4"/>
    <mergeCell ref="D5:M5"/>
    <mergeCell ref="D11:M1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60" r:id="rId3"/>
  <rowBreaks count="2" manualBreakCount="2">
    <brk id="20" max="12" man="1"/>
    <brk id="3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</dc:creator>
  <cp:keywords/>
  <dc:description/>
  <cp:lastModifiedBy>Magi</cp:lastModifiedBy>
  <cp:lastPrinted>2014-03-06T08:37:36Z</cp:lastPrinted>
  <dcterms:created xsi:type="dcterms:W3CDTF">2013-08-13T07:07:40Z</dcterms:created>
  <dcterms:modified xsi:type="dcterms:W3CDTF">2014-03-06T08:38:11Z</dcterms:modified>
  <cp:category/>
  <cp:version/>
  <cp:contentType/>
  <cp:contentStatus/>
</cp:coreProperties>
</file>